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indoerferje\Desktop\Priscilla Work\ISP Rubric\"/>
    </mc:Choice>
  </mc:AlternateContent>
  <bookViews>
    <workbookView xWindow="120" yWindow="210" windowWidth="20100" windowHeight="7275"/>
  </bookViews>
  <sheets>
    <sheet name="ISP Assessment Cover Sheet" sheetId="1" r:id="rId1"/>
    <sheet name="Ind. Study Project Rubric" sheetId="2" r:id="rId2"/>
    <sheet name="ISP Presentation Rubric" sheetId="6" r:id="rId3"/>
    <sheet name="Instructions" sheetId="7" r:id="rId4"/>
    <sheet name="ISP Keywords" sheetId="5" r:id="rId5"/>
  </sheets>
  <definedNames>
    <definedName name="ISP_Topic_Codes" localSheetId="4">'ISP Keywords'!#REF!</definedName>
    <definedName name="OLE_LINK1" localSheetId="0">'ISP Assessment Cover Sheet'!$A$1</definedName>
    <definedName name="_xlnm.Print_Area" localSheetId="0">'ISP Assessment Cover Sheet'!$A$1:$E$35</definedName>
  </definedNames>
  <calcPr calcId="152511"/>
</workbook>
</file>

<file path=xl/calcChain.xml><?xml version="1.0" encoding="utf-8"?>
<calcChain xmlns="http://schemas.openxmlformats.org/spreadsheetml/2006/main">
  <c r="E26" i="1" l="1"/>
  <c r="D26" i="1"/>
  <c r="A26" i="1"/>
  <c r="G2" i="2" l="1"/>
  <c r="F18" i="1"/>
  <c r="F19" i="1"/>
  <c r="F20" i="1"/>
  <c r="F21" i="1"/>
  <c r="F22" i="1"/>
  <c r="F23" i="1"/>
  <c r="F24" i="1"/>
  <c r="F25" i="1"/>
  <c r="G5" i="6"/>
  <c r="G7" i="2"/>
  <c r="G6" i="6"/>
  <c r="G7" i="6"/>
  <c r="G8" i="6"/>
  <c r="G9" i="6"/>
  <c r="G10" i="6"/>
  <c r="G11" i="6"/>
  <c r="G12" i="6"/>
  <c r="G13" i="6"/>
  <c r="G14" i="6"/>
  <c r="G8" i="2"/>
  <c r="G9" i="2"/>
  <c r="G10" i="2"/>
  <c r="G11" i="2"/>
  <c r="G12" i="2"/>
  <c r="G13" i="2"/>
  <c r="G14" i="2"/>
  <c r="G15" i="2"/>
  <c r="G16" i="2"/>
  <c r="G17" i="2"/>
  <c r="E25" i="1" l="1"/>
  <c r="E24" i="1"/>
  <c r="E20" i="1"/>
  <c r="E23" i="1"/>
  <c r="E22" i="1"/>
  <c r="E21" i="1"/>
  <c r="E19" i="1"/>
  <c r="E18" i="1"/>
  <c r="E17" i="1"/>
  <c r="F17" i="1" s="1"/>
  <c r="E16" i="1"/>
  <c r="F16" i="1" s="1"/>
  <c r="D18" i="2"/>
  <c r="F26" i="1" l="1"/>
  <c r="C18" i="2"/>
  <c r="F13" i="1"/>
  <c r="E27" i="1" l="1"/>
  <c r="F27" i="1" s="1"/>
  <c r="D1" i="2" l="1"/>
  <c r="D3" i="2" s="1"/>
  <c r="D17" i="1" l="1"/>
  <c r="D18" i="1"/>
  <c r="D19" i="1"/>
  <c r="D21" i="1"/>
  <c r="D22" i="1"/>
  <c r="D23" i="1"/>
  <c r="D20" i="1"/>
  <c r="D24" i="1"/>
  <c r="D25" i="1"/>
  <c r="A25" i="1"/>
  <c r="A17" i="1"/>
  <c r="A18" i="1"/>
  <c r="A19" i="1"/>
  <c r="A21" i="1"/>
  <c r="A22" i="1"/>
  <c r="A23" i="1"/>
  <c r="A20" i="1"/>
  <c r="A24" i="1"/>
  <c r="D28" i="1"/>
  <c r="F1" i="2"/>
  <c r="A16" i="1"/>
  <c r="D29" i="1" l="1"/>
  <c r="D15" i="6"/>
  <c r="C15" i="6"/>
  <c r="F1" i="6"/>
  <c r="D1" i="6"/>
  <c r="E29" i="1" s="1"/>
  <c r="D16" i="1"/>
  <c r="E28" i="1" l="1"/>
  <c r="E32" i="1" s="1"/>
  <c r="E13" i="1" s="1"/>
  <c r="A31" i="1"/>
</calcChain>
</file>

<file path=xl/sharedStrings.xml><?xml version="1.0" encoding="utf-8"?>
<sst xmlns="http://schemas.openxmlformats.org/spreadsheetml/2006/main" count="346" uniqueCount="328">
  <si>
    <t xml:space="preserve">Independent Study Project (ISP) </t>
  </si>
  <si>
    <t>Points</t>
  </si>
  <si>
    <t xml:space="preserve">Keywords: </t>
  </si>
  <si>
    <t>Enter keywords here, separated by a comma</t>
  </si>
  <si>
    <t xml:space="preserve">Independent Study Project Title: </t>
  </si>
  <si>
    <t>Assessment Summary Sheet</t>
  </si>
  <si>
    <t>Student Name:</t>
  </si>
  <si>
    <t>Student Number:</t>
  </si>
  <si>
    <t>Sending School:</t>
  </si>
  <si>
    <t>Program:</t>
  </si>
  <si>
    <t>Term:</t>
  </si>
  <si>
    <t>Academic Director:</t>
  </si>
  <si>
    <t>To be completed by AD</t>
  </si>
  <si>
    <t>To be completed by Registrar</t>
  </si>
  <si>
    <t xml:space="preserve">Independent Study Project Final Letter Grade: </t>
  </si>
  <si>
    <t>RUBRIC:  ISP Presentation</t>
  </si>
  <si>
    <t>ISP FINAL NUMBER GRADE</t>
  </si>
  <si>
    <t>ISP Comments:</t>
  </si>
  <si>
    <t>THE HUMANITIES AND SOCIAL SCIENCES</t>
  </si>
  <si>
    <t xml:space="preserve">Communications and the Arts </t>
  </si>
  <si>
    <t xml:space="preserve">Social Sciences </t>
  </si>
  <si>
    <t>Communications and the Arts: General</t>
  </si>
  <si>
    <t>Philosophy of Education</t>
  </si>
  <si>
    <t>Social Sciences: General</t>
  </si>
  <si>
    <t>Architecture</t>
  </si>
  <si>
    <t>Physical Education</t>
  </si>
  <si>
    <t>Anthropology (other)</t>
  </si>
  <si>
    <t>Art History</t>
  </si>
  <si>
    <t>Reading</t>
  </si>
  <si>
    <t>Archaeology</t>
  </si>
  <si>
    <t>Cinema</t>
  </si>
  <si>
    <t>Religious Education</t>
  </si>
  <si>
    <t>Business Administration</t>
  </si>
  <si>
    <t>Dance</t>
  </si>
  <si>
    <t>Sciences</t>
  </si>
  <si>
    <t>Commerce-Business</t>
  </si>
  <si>
    <t>Design and Decorative Arts</t>
  </si>
  <si>
    <t>Secondary Education</t>
  </si>
  <si>
    <t>Criminology and Penology</t>
  </si>
  <si>
    <t>Fine Arts</t>
  </si>
  <si>
    <t>Social Sciences</t>
  </si>
  <si>
    <t>Cultural Anthropology</t>
  </si>
  <si>
    <t>Information Science</t>
  </si>
  <si>
    <t>Sociology of Education</t>
  </si>
  <si>
    <t>Demography</t>
  </si>
  <si>
    <t>Journalism</t>
  </si>
  <si>
    <t>Special Education</t>
  </si>
  <si>
    <t>Development Studies</t>
  </si>
  <si>
    <t>Landscape Architecture</t>
  </si>
  <si>
    <t>Teacher Training</t>
  </si>
  <si>
    <t>Disaster Management</t>
  </si>
  <si>
    <t>Mass Communications</t>
  </si>
  <si>
    <t>Technology</t>
  </si>
  <si>
    <t>Economics</t>
  </si>
  <si>
    <t>Music</t>
  </si>
  <si>
    <t>Vocational Education</t>
  </si>
  <si>
    <t>Environmental Studies</t>
  </si>
  <si>
    <t>Speech Communication</t>
  </si>
  <si>
    <t>Ethnicity</t>
  </si>
  <si>
    <t>Theater</t>
  </si>
  <si>
    <t>Language, Literature, &amp; Linguistics</t>
  </si>
  <si>
    <t>Ethnobotany</t>
  </si>
  <si>
    <t>Lang, Lit and Ling: General</t>
  </si>
  <si>
    <t>Folklore</t>
  </si>
  <si>
    <t>Education</t>
  </si>
  <si>
    <t>Language: General</t>
  </si>
  <si>
    <t>Gender Studies</t>
  </si>
  <si>
    <t>Education: General</t>
  </si>
  <si>
    <t>Ancient Languages</t>
  </si>
  <si>
    <t>Geography</t>
  </si>
  <si>
    <t>Adult and Continuing Education</t>
  </si>
  <si>
    <t>Linguistics: General</t>
  </si>
  <si>
    <t>Gerontology</t>
  </si>
  <si>
    <t>Art Education</t>
  </si>
  <si>
    <t>Modern Linguistics</t>
  </si>
  <si>
    <t>History</t>
  </si>
  <si>
    <t>Bilingual&amp;Multicultural Education</t>
  </si>
  <si>
    <t>Rhetoric and Composition</t>
  </si>
  <si>
    <t>Individual and Family Studies</t>
  </si>
  <si>
    <t>Business Education</t>
  </si>
  <si>
    <t>Literature: General</t>
  </si>
  <si>
    <t>Industrial and Labor Relations</t>
  </si>
  <si>
    <t>Curriculum and Instruction</t>
  </si>
  <si>
    <t>African Literature</t>
  </si>
  <si>
    <t>International Law &amp; Relations</t>
  </si>
  <si>
    <t>Early Childhood Education</t>
  </si>
  <si>
    <t>Asian Literature</t>
  </si>
  <si>
    <t>Law</t>
  </si>
  <si>
    <t>Education: Administration</t>
  </si>
  <si>
    <t>Caribbean Literature</t>
  </si>
  <si>
    <t>Management</t>
  </si>
  <si>
    <t>Educational Psychology</t>
  </si>
  <si>
    <t>Comparative Literature</t>
  </si>
  <si>
    <t>Marketing</t>
  </si>
  <si>
    <t>Elementary Education</t>
  </si>
  <si>
    <t>English Literature</t>
  </si>
  <si>
    <t>Peace &amp; Social Justice</t>
  </si>
  <si>
    <t xml:space="preserve">Environmental Education </t>
  </si>
  <si>
    <t>Germanic Literature</t>
  </si>
  <si>
    <t>Physical Anthropology</t>
  </si>
  <si>
    <t>Guidance and Counseling</t>
  </si>
  <si>
    <t>Latin American Literature</t>
  </si>
  <si>
    <t>Political Science</t>
  </si>
  <si>
    <t>Health Education</t>
  </si>
  <si>
    <t>Middle Eastern Literature</t>
  </si>
  <si>
    <t>Public Administration</t>
  </si>
  <si>
    <t>Higher Education</t>
  </si>
  <si>
    <t>Romance Literature</t>
  </si>
  <si>
    <t>Public and Social Welfare</t>
  </si>
  <si>
    <t>History of Education</t>
  </si>
  <si>
    <t>Slavic and East European Literature</t>
  </si>
  <si>
    <t>Recreation</t>
  </si>
  <si>
    <t>Home Economics</t>
  </si>
  <si>
    <t>Regional Studies:  Africa</t>
  </si>
  <si>
    <t>Industrial Education</t>
  </si>
  <si>
    <t>Philosophy, Religion and Theology</t>
  </si>
  <si>
    <t>Rgl Stu: Asia, Austr &amp; Oceania</t>
  </si>
  <si>
    <t>Language and Literature</t>
  </si>
  <si>
    <t>Phil, Rel &amp; Theology: General</t>
  </si>
  <si>
    <t>Regional Studies: Europe</t>
  </si>
  <si>
    <t>Mathematics</t>
  </si>
  <si>
    <t>Clergy</t>
  </si>
  <si>
    <t>Regional Studies: L America</t>
  </si>
  <si>
    <t>Music Education</t>
  </si>
  <si>
    <t>Philosophy</t>
  </si>
  <si>
    <t>Regional Stu: Middle East</t>
  </si>
  <si>
    <t>Religion</t>
  </si>
  <si>
    <t>Social Work</t>
  </si>
  <si>
    <t>Theology</t>
  </si>
  <si>
    <t>Sociology</t>
  </si>
  <si>
    <t>Transportation</t>
  </si>
  <si>
    <t>Urban &amp; Regional Planning</t>
  </si>
  <si>
    <t>Biology, Earth, and Environmental Sciences</t>
  </si>
  <si>
    <t>Bio, Earth &amp; Env: General</t>
  </si>
  <si>
    <t>Neuroscience</t>
  </si>
  <si>
    <t>Health Sciences</t>
  </si>
  <si>
    <t>Agriculture</t>
  </si>
  <si>
    <t>Oceanography</t>
  </si>
  <si>
    <t>Health Sciences: General</t>
  </si>
  <si>
    <t>Agronomy</t>
  </si>
  <si>
    <t>Audiology</t>
  </si>
  <si>
    <t>Anatomy</t>
  </si>
  <si>
    <t>Oil, Gas, and Energy</t>
  </si>
  <si>
    <t>Dentistry</t>
  </si>
  <si>
    <t>Animal Culture and Nutrition</t>
  </si>
  <si>
    <t>Other Environmental Sciences</t>
  </si>
  <si>
    <t>Health Care Management</t>
  </si>
  <si>
    <t>Animal Pathology</t>
  </si>
  <si>
    <t>Other Oceanog &amp; Atmosph Sci &amp; Meteorology</t>
  </si>
  <si>
    <t>Health Sciences: Education</t>
  </si>
  <si>
    <t>Animal Physiology</t>
  </si>
  <si>
    <t>Paleobiology</t>
  </si>
  <si>
    <t>Human Development</t>
  </si>
  <si>
    <t>Atmospheric Sciences</t>
  </si>
  <si>
    <t>Paleontology</t>
  </si>
  <si>
    <t>Immunology</t>
  </si>
  <si>
    <t>Biogeochemistry</t>
  </si>
  <si>
    <t>Physical Geography</t>
  </si>
  <si>
    <t>Medicine and Surgery</t>
  </si>
  <si>
    <t>Biology</t>
  </si>
  <si>
    <t>Physical Oceanography</t>
  </si>
  <si>
    <t>Mental Health</t>
  </si>
  <si>
    <t>Biophysics</t>
  </si>
  <si>
    <t>Plant Physiology</t>
  </si>
  <si>
    <t>Nursing</t>
  </si>
  <si>
    <t>Biostatistics</t>
  </si>
  <si>
    <t>Sedimentology</t>
  </si>
  <si>
    <t>Nutrition</t>
  </si>
  <si>
    <t>Botany</t>
  </si>
  <si>
    <t>Soil Science</t>
  </si>
  <si>
    <t>Obstet &amp; Gynecol (incl Midwifery)</t>
  </si>
  <si>
    <t>Climate</t>
  </si>
  <si>
    <t>Stratigraphy</t>
  </si>
  <si>
    <t>Occupational Health and Safety</t>
  </si>
  <si>
    <t>Cosmochemistry</t>
  </si>
  <si>
    <t>Sustainability</t>
  </si>
  <si>
    <t>Oncology</t>
  </si>
  <si>
    <t>Ecology</t>
  </si>
  <si>
    <t>Tectonics and Structure</t>
  </si>
  <si>
    <t>Ophthalmology</t>
  </si>
  <si>
    <t>Entomology</t>
  </si>
  <si>
    <t>Veterinary Science</t>
  </si>
  <si>
    <t>Pathology</t>
  </si>
  <si>
    <t>Envir Health &amp; Protection</t>
  </si>
  <si>
    <t>Volcanology</t>
  </si>
  <si>
    <t>Pharmacology</t>
  </si>
  <si>
    <t>Envir Indicators &amp; Impact Assessmt</t>
  </si>
  <si>
    <t>Water Resource Management</t>
  </si>
  <si>
    <t>Pharmacy</t>
  </si>
  <si>
    <t>Environmental Monitoring</t>
  </si>
  <si>
    <t>Zoology</t>
  </si>
  <si>
    <t>Public Health</t>
  </si>
  <si>
    <t>Environmental Sciences</t>
  </si>
  <si>
    <t>Rehabilitation and Therapy</t>
  </si>
  <si>
    <t>Fisheries and Aquaculture</t>
  </si>
  <si>
    <t>Engineering</t>
  </si>
  <si>
    <t>Speech Pathology</t>
  </si>
  <si>
    <t>Food Science and Technology</t>
  </si>
  <si>
    <t>Engineering: General</t>
  </si>
  <si>
    <t>Traditional Healing</t>
  </si>
  <si>
    <t>Forestry and Wildlife</t>
  </si>
  <si>
    <t>Agricultural Engineering</t>
  </si>
  <si>
    <t>Fresh Water Studies</t>
  </si>
  <si>
    <t>Biomedical Engineering</t>
  </si>
  <si>
    <t>Physical Sciences</t>
  </si>
  <si>
    <t>Genetics</t>
  </si>
  <si>
    <t>Chemical Engineering</t>
  </si>
  <si>
    <t>Applied Sciences</t>
  </si>
  <si>
    <t>Geochemistry</t>
  </si>
  <si>
    <t>Civil Engineering</t>
  </si>
  <si>
    <t>Applied Mechanics</t>
  </si>
  <si>
    <t>Geomorphology</t>
  </si>
  <si>
    <t>Environmental Engineering</t>
  </si>
  <si>
    <t>Computer science</t>
  </si>
  <si>
    <t>Geophysics</t>
  </si>
  <si>
    <t>Marine and Ocean Engineering</t>
  </si>
  <si>
    <t>Geotechnology</t>
  </si>
  <si>
    <t>Geophysics and Seismology</t>
  </si>
  <si>
    <t>Mechanical Engineering</t>
  </si>
  <si>
    <t>Operations Research</t>
  </si>
  <si>
    <t>Glaciology</t>
  </si>
  <si>
    <t>Metallurgy</t>
  </si>
  <si>
    <t>Sustainable technologies</t>
  </si>
  <si>
    <t>Hydrology</t>
  </si>
  <si>
    <t>Mining</t>
  </si>
  <si>
    <t>Meteorology</t>
  </si>
  <si>
    <t>Packaging</t>
  </si>
  <si>
    <t xml:space="preserve">Psychology </t>
  </si>
  <si>
    <t>Microbiology</t>
  </si>
  <si>
    <t>Sanitary, Municipal, &amp; Waste Mngmt</t>
  </si>
  <si>
    <t>Psychology: General</t>
  </si>
  <si>
    <t>Mineral Physics</t>
  </si>
  <si>
    <t>Behavioral Psychology</t>
  </si>
  <si>
    <t>Mineralogy</t>
  </si>
  <si>
    <t>Geology</t>
  </si>
  <si>
    <t>Cognitive Psychology</t>
  </si>
  <si>
    <t>Natural Resource Economics</t>
  </si>
  <si>
    <t>Engineering Geology</t>
  </si>
  <si>
    <t>Developmental Psychology</t>
  </si>
  <si>
    <t>Nat Resources and Conservation</t>
  </si>
  <si>
    <t xml:space="preserve">Natural Hazards </t>
  </si>
  <si>
    <t>Personality</t>
  </si>
  <si>
    <t>THE SCIENCES AND ENGINEERING</t>
  </si>
  <si>
    <t xml:space="preserve">ISP Key Words </t>
  </si>
  <si>
    <t xml:space="preserve">    (Geohazards or Nat Hazards &amp; Mitigation)</t>
  </si>
  <si>
    <t>Social Psychology</t>
  </si>
  <si>
    <t>Natural Resources Management Policy</t>
  </si>
  <si>
    <t>Possible</t>
  </si>
  <si>
    <t>Awarded</t>
  </si>
  <si>
    <t>Category</t>
  </si>
  <si>
    <t>Total points</t>
  </si>
  <si>
    <t>Minimum</t>
  </si>
  <si>
    <t>Maximum</t>
  </si>
  <si>
    <t>Points Guidelines</t>
  </si>
  <si>
    <t>Total possible pts</t>
  </si>
  <si>
    <t xml:space="preserve">The student articulates a primary study/research question and provides a clear introduction to presentation. </t>
  </si>
  <si>
    <t xml:space="preserve">The student addresses methods. </t>
  </si>
  <si>
    <t xml:space="preserve">The student organizes the presentation of findings and discusses the content of the argument well. </t>
  </si>
  <si>
    <t xml:space="preserve">The student includes a brief personal reflection.                           </t>
  </si>
  <si>
    <r>
      <t xml:space="preserve">Other ISP components, if applicable (e.g., ISP journal) </t>
    </r>
    <r>
      <rPr>
        <b/>
        <sz val="12"/>
        <rFont val="Calibri"/>
        <family val="2"/>
        <scheme val="minor"/>
      </rPr>
      <t>(out of 100 pts.)</t>
    </r>
  </si>
  <si>
    <t>Title / Acknowledgements / Abstract</t>
  </si>
  <si>
    <t>Methods</t>
  </si>
  <si>
    <t>Depth of analysis</t>
  </si>
  <si>
    <t>Conclusions</t>
  </si>
  <si>
    <t>Determinations of ISP effort vary per program</t>
  </si>
  <si>
    <t>Technical aspects</t>
  </si>
  <si>
    <t>Points awarded</t>
  </si>
  <si>
    <t>Effort</t>
  </si>
  <si>
    <t>Ethics</t>
  </si>
  <si>
    <t>Possible Considerations</t>
  </si>
  <si>
    <t>-The title is succinct, interesting, and engaging; and it clearly explains the project
-The acknowledgements are complete and professionally written
-The abstract clearly summarizes the project</t>
  </si>
  <si>
    <t>Context and Literature Review</t>
  </si>
  <si>
    <t>-The paper is organized into major sections (and sub-sections, as appropriate) and/or follows guidelines established in accordance with the orientation of the program/discipline
-Table of contents, In-text citations, and reference list or bibliography are done correctly and completely
-There are no mistakes in writing &amp; grammar, spelling &amp; punctuation
-The paper is clean, legible, well-formatted, professional in appearance, and aesthetically pleasing</t>
  </si>
  <si>
    <t>ISP Presentation Score (out of 100 pts.)</t>
  </si>
  <si>
    <t>Independent Study Project Score (out of 100 pts)</t>
  </si>
  <si>
    <t xml:space="preserve">The student addresses ethics. </t>
  </si>
  <si>
    <t xml:space="preserve">The student contextualizes her/his work. </t>
  </si>
  <si>
    <t>Project grade</t>
  </si>
  <si>
    <t>-Human Subjects policies and ethical research guidelines are adhered to and thoroughly discussed
-Appropriate consideration is given to informed consent, anonymity, and confidentiality of research participants, in keeping with human subjects protocols and the LRB-approved ISP proposal
-The ISP strengthens relationships and contributes to mutual trust between the author and research participants in ways that are respectful, culturally appropriate, and collaborative
-Natural science ISPs not involving human subjects show an awareness of and respect for environmental ethics, as appropriate to the topic
-The ISP is responsive to host community needs, as applicable</t>
  </si>
  <si>
    <t>Enter ISP Comments here; please limit comments to the space provided.</t>
  </si>
  <si>
    <t xml:space="preserve">The student provides in-depth analysis of findings, and discusses important implications of the project. </t>
  </si>
  <si>
    <t>Independent Study Project</t>
  </si>
  <si>
    <r>
      <t>Deductions</t>
    </r>
    <r>
      <rPr>
        <sz val="10"/>
        <color theme="1"/>
        <rFont val="Calibri"/>
        <family val="2"/>
        <scheme val="minor"/>
      </rPr>
      <t xml:space="preserve"> (e.g. for late submission)
</t>
    </r>
    <r>
      <rPr>
        <sz val="10"/>
        <color rgb="FFFF0000"/>
        <rFont val="Calibri"/>
        <family val="2"/>
        <scheme val="minor"/>
      </rPr>
      <t>Enter as a negative number</t>
    </r>
  </si>
  <si>
    <t>Deductions</t>
  </si>
  <si>
    <t xml:space="preserve">The student effectively manages discussion with the audience. </t>
  </si>
  <si>
    <t>Total possible pts - must equal 100</t>
  </si>
  <si>
    <t>The student clearly articulates a research question. It is clear what the work was about and what to expect in the presentation.</t>
  </si>
  <si>
    <t xml:space="preserve">Ethical considerations/human subjects issues are covered fully and discussed well. The issues included are relevant. </t>
  </si>
  <si>
    <t xml:space="preserve">The student discusses the personal relevance or lessons learned in the experience. The discussion is thoughtful and appropriate.      </t>
  </si>
  <si>
    <t>The student responds well to questions and can clarify or add new examples, explain points, ponder ideas, etc. "live and on-stage." The student shows the ability and willingness to open and extend the discussion with others.</t>
  </si>
  <si>
    <t xml:space="preserve">Visual or material support is clearly referred to and explained/engaged in the presentation. There is evidence that the student prepared and practiced the delivery. The student speaks clearly and employs effective body language (looks at the audience, manages papers or other things well). The student respects the time allotted for the presentation (neither too short nor too long). </t>
  </si>
  <si>
    <t>The student's presentation is well organized, stays within the designated time, and is well articulated.</t>
  </si>
  <si>
    <t>The student delivers a respectful and professional presentation.</t>
  </si>
  <si>
    <t>The student speaks and acts in a manner that is respectful of him/herself, the people and the organizations or entities involved in the work. The student is humble about what has been achieved. The student avoids stereotyping.</t>
  </si>
  <si>
    <t>RUBRIC:  Independent Study Project</t>
  </si>
  <si>
    <t>Research Question / Objectives / Justification</t>
  </si>
  <si>
    <t>-The study/research question is relevant, thought-provoking, and original
-The project aims to contribute information on a topic relevant to the local community and/or other researchers
-The objectives of the study are clearly presented and appropriate
-The justification for the project is clear and contextualized</t>
  </si>
  <si>
    <t>Criteria for review of creative works or performances, or for successful completion of practica, will be determined by the program academic director</t>
  </si>
  <si>
    <t>Presentation of results / findings</t>
  </si>
  <si>
    <t>-The findings are complete and are logically and convincingly presented
-The findings are clearly differentiated from discussion or interpretation
-The prose discussion of findings is clear, succinct and logical
-Any tables, graphs, photos and direct quotes are relevant and support the argument
-Creative projects: The thinking and concepts behind the creative work, as well as the messages contained within it are clearly explained, and the intended audience (and availability to that audience) is described.</t>
  </si>
  <si>
    <t>-Context: The content is relevant. Important themes and background information are provided so reader understands study/research question and its place within the field of research
-Literature Review: The paper includes appropriate, high-quality of relevant background sources, including several from refereed journals, indicating familiarity with key publications on the topic
-Creative projects: background information is relevant to both the thematic topic being explored and the previous history of artistic work in this field.
-Practica: the goals of the practicum are meaningful and are stated clearly; a focus project and how it relates to the program theme are clearly described. The history and work of the practicum organization, how its work relates to the program theme, and how it fits into the context of other similar organizations are all accurately described.</t>
  </si>
  <si>
    <t>-The explanation of methodology is clear and accurate and supporting materials are included in appendices (if applicable)
- Implementation of methods through the research process (e.g., interviewee recruitment) is thoughtful and handled with care
-The methods are appropriate
-Practica: a clear and complete description of the work undertaken is given, including dates and hours worked</t>
  </si>
  <si>
    <t>-Important implications raised by the findings are included
-The argument is well-structured and different sources of information are well-integrated
-Patterns in the findings (or a lack of a pattern) were identified and discussed
-The author gives logical explanations of what findings mean
-The author clearly and specifically related his/her findings to the study/research question
-The findings are linked to previous research in the field
-Creative projects: An analysis of the creative piece is given, including an assessment of its educational value and asthetics
-Practica: A description and analysis of how the organization/focus project is set up and functions are given; the organization's strengths, weaknesses and challenges are discussed; observations of the organization or project are placed in the context of the existing literature</t>
  </si>
  <si>
    <t>-The main findings are summarized and discussed within the broader implications or concerns of the study 
-The author made research-based recommendations, as appropriate, and made recommendations for future study
-Practica: a range of lessons learned from the practicum are detailed</t>
  </si>
  <si>
    <t>The student contextualizes the work in reference to the literature/ larger social panorama/scope of problem at hand/local site or relevant parameters. The presentation begins with focus and explanation.
Practica: the student describes the organization's history and work and explains how its work fits the context of similar organizations; the student describes how the organization and project relate to the program theme</t>
  </si>
  <si>
    <t>The student includes a clear description of the methods employed and why these methods were chosen. The student discusses the success/failure/appropriateness or challenges of these methods.
Practica: The student describes the work undertaken and methods used</t>
  </si>
  <si>
    <t>The student clearly addresses the study/research question through well-selected examples (evidence, arguments, cases). The content conforms fully to the goals set forth in introduction or stated study/research question. The presentation is easy to follow. 
Practica: the student shares observations and impressions of the organization/project</t>
  </si>
  <si>
    <t>The student articulates clear/though-provoking conclusions that relate back to the study/research question. The broader implications (for further study or inquiry) are mentioned.
Creative projects: a description and explanation of the creative piece and how it relates to the program theme is given
Practica: the student describes what s/he learned from the experience and how s/he can apply these knowledge upon return to the home community</t>
  </si>
  <si>
    <t>INSTRUCTIONS: ISP ASSESSMENT SUMMARY SHEET and ISP RUBRICS</t>
  </si>
  <si>
    <t xml:space="preserve">The ISP rubric workbook - ONE PER STUDENT - is organized by worksheets (tabs) located at the bottom of the screen. </t>
  </si>
  <si>
    <t>First Tab: ISP Assessment Summary Sheet</t>
  </si>
  <si>
    <t>Third Tab: Presentation Rubric</t>
  </si>
  <si>
    <t>Fourth Tab: Rubric Instructions</t>
  </si>
  <si>
    <t xml:space="preserve">Instructions are included with each rubric workbook so you always have them handy. </t>
  </si>
  <si>
    <t>Fifth Tab: Keywords</t>
  </si>
  <si>
    <t>NOTE: A red ‘X” indicate that you have exceeded the maximum points allowed in that cell. If you see this red "X" please check your work.</t>
  </si>
  <si>
    <r>
      <t xml:space="preserve">Grading Percentages: </t>
    </r>
    <r>
      <rPr>
        <sz val="11"/>
        <color theme="1"/>
        <rFont val="Gill Sans MT"/>
        <family val="2"/>
      </rPr>
      <t xml:space="preserve">You may edit the text in </t>
    </r>
    <r>
      <rPr>
        <b/>
        <sz val="11"/>
        <color rgb="FFFF0000"/>
        <rFont val="Gill Sans MT"/>
        <family val="2"/>
      </rPr>
      <t>red</t>
    </r>
    <r>
      <rPr>
        <sz val="11"/>
        <color theme="1"/>
        <rFont val="Gill Sans MT"/>
        <family val="2"/>
      </rPr>
      <t xml:space="preserve">. Please make sure that the percentages match your ISP syllabus.  If the percentages of your assignments for the ISP differ from those already on the sheet, enter the appropriate percentage of the final grade allocated to paper, presentation, and other components (e.g., 70% paper; 25% presentation; 5% work journal). The text on the third line in the grading criteria section  (after ISP paper and ISP presentation scores) should be updated where applicable to reflect the other components of the ISP. Remember to enter the score on the right. </t>
    </r>
  </si>
  <si>
    <t>Second Tab: Independent Study Project Rubric</t>
  </si>
  <si>
    <r>
      <t xml:space="preserve">Deductions: </t>
    </r>
    <r>
      <rPr>
        <sz val="11"/>
        <color theme="1"/>
        <rFont val="Gill Sans MT"/>
        <family val="2"/>
      </rPr>
      <t>At the top of this tab there is a section where you can enter deductions, as for a paper that is submitted late, if applicable. If making deductions, please enter this as a negative number. If not, leave it blank. You will receive an error message if you enter a positive number. If entering deductions, please give an explanation in the ISP comments box on the summary page.</t>
    </r>
  </si>
  <si>
    <t>Organization of the presentation rubric is very similar to the paper rubric. Each category includes possible considerations and a maximum score. The total score automatically appears on the summary worksheet.</t>
  </si>
  <si>
    <r>
      <rPr>
        <b/>
        <sz val="11"/>
        <color theme="1"/>
        <rFont val="Gill Sans MT"/>
        <family val="2"/>
      </rPr>
      <t>Creative Projects or Practicum-based ISPs:</t>
    </r>
    <r>
      <rPr>
        <sz val="11"/>
        <color theme="1"/>
        <rFont val="Gill Sans MT"/>
        <family val="2"/>
      </rPr>
      <t xml:space="preserve"> If students on your program complete alternative ISPs such as creative projects or practica, the rubric can be adapted on a case-by-case basis to award up to 35 points for these types of projects. If this is the case for any of  your students, please consult with your academic dean.</t>
    </r>
  </si>
  <si>
    <t>Creative project, performance, or practicum</t>
  </si>
  <si>
    <r>
      <t>Independent Study Project score breakdown:</t>
    </r>
    <r>
      <rPr>
        <sz val="11"/>
        <color theme="1"/>
        <rFont val="Gill Sans MT"/>
        <family val="2"/>
      </rPr>
      <t xml:space="preserve"> This section is locked; values should not (and cannot) be entered here.This worksheet is linked through formulas to the project and presentation rubric worksheets. The scores you enter in each rubric worksheet will automatically populate the cover sheet and calculate the corresponding letter grade.</t>
    </r>
  </si>
  <si>
    <r>
      <rPr>
        <b/>
        <sz val="11"/>
        <color theme="1"/>
        <rFont val="Gill Sans MT"/>
        <family val="2"/>
      </rPr>
      <t xml:space="preserve">Possible considerations: </t>
    </r>
    <r>
      <rPr>
        <sz val="11"/>
        <color theme="1"/>
        <rFont val="Gill Sans MT"/>
        <family val="2"/>
      </rPr>
      <t>Each grading category includes "possible considerations" that you may take into account while grading your students' projects. A maximum value is given for each category. Enter the student's score in each category. You will receive an error message and a red "X", both here and on the Assessment Summary worksheet, if you exceed the maximum value in any category. The individual category scores as well as deductions and the total score automatically appear on the summary worksheet.</t>
    </r>
  </si>
  <si>
    <r>
      <t xml:space="preserve">You may select keywords on this tab to categorize student ISPs in the allotted section </t>
    </r>
    <r>
      <rPr>
        <sz val="11"/>
        <color rgb="FFFF0000"/>
        <rFont val="Gill Sans MT"/>
        <family val="2"/>
      </rPr>
      <t>(in red)</t>
    </r>
    <r>
      <rPr>
        <sz val="11"/>
        <rFont val="Gill Sans MT"/>
        <family val="2"/>
      </rPr>
      <t xml:space="preserve"> of the ISP Assessment Summary tab (tab 1).  This suggested keyword list can also be found in your Standard Procedures Manual.  Feel free to assign a keyword not on the list, as appropriate.</t>
    </r>
  </si>
  <si>
    <r>
      <t>Comment Section:</t>
    </r>
    <r>
      <rPr>
        <sz val="11"/>
        <color theme="1"/>
        <rFont val="Gill Sans MT"/>
        <family val="2"/>
      </rPr>
      <t xml:space="preserve"> This </t>
    </r>
    <r>
      <rPr>
        <sz val="11"/>
        <rFont val="Gill Sans MT"/>
        <family val="2"/>
      </rPr>
      <t>required</t>
    </r>
    <r>
      <rPr>
        <sz val="11"/>
        <color theme="1"/>
        <rFont val="Gill Sans MT"/>
        <family val="2"/>
      </rPr>
      <t xml:space="preserve"> section allows you to include comments based on your assessment of the paper, presentation, and any other graded criteria of the ISP course (e.g.  work journal, etc.). This comment section replaces the ISP narrative and should focus only on ISP assessment. Please be concise to keep sheet to one page. You will receive an error message if there are more than 1300 characters in the comments section.</t>
    </r>
  </si>
  <si>
    <r>
      <t xml:space="preserve">ISP Title and Keywords: </t>
    </r>
    <r>
      <rPr>
        <sz val="11"/>
        <color theme="1"/>
        <rFont val="Gill Sans MT"/>
        <family val="2"/>
      </rPr>
      <t>Edit section to include ISP title and keywords. Keywords may be selected from the options given on the "ISP Keywords" tab of this document, or you may designate new keywords, as appropriate.</t>
    </r>
  </si>
  <si>
    <r>
      <t xml:space="preserve">Point values: </t>
    </r>
    <r>
      <rPr>
        <sz val="11"/>
        <color theme="1"/>
        <rFont val="Gill Sans MT"/>
        <family val="2"/>
      </rPr>
      <t>the individual student rubrics you receive during the ISP period should reflect either the standard point distribution, or the program-specific point distribution you sent to your academic dean at the beginning of the semester.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</si>
</sst>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2"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2"/>
      <color rgb="FFFF0000"/>
      <name val="Calibri"/>
      <family val="2"/>
      <scheme val="minor"/>
    </font>
    <font>
      <b/>
      <sz val="12"/>
      <name val="Calibri"/>
      <family val="2"/>
      <scheme val="minor"/>
    </font>
    <font>
      <sz val="12"/>
      <color theme="1"/>
      <name val="Calibri"/>
      <family val="2"/>
    </font>
    <font>
      <sz val="12"/>
      <color indexed="8"/>
      <name val="Calibri"/>
      <family val="2"/>
    </font>
    <font>
      <b/>
      <sz val="11"/>
      <color rgb="FFFF0000"/>
      <name val="Calibri"/>
      <family val="2"/>
      <scheme val="minor"/>
    </font>
    <font>
      <b/>
      <sz val="12"/>
      <color rgb="FFFF0000"/>
      <name val="Calibri"/>
      <family val="2"/>
      <scheme val="minor"/>
    </font>
    <font>
      <b/>
      <sz val="11"/>
      <color rgb="FF000000"/>
      <name val="Times New Roman"/>
      <family val="1"/>
    </font>
    <font>
      <b/>
      <sz val="10"/>
      <color rgb="FF000000"/>
      <name val="Calibri"/>
      <family val="2"/>
      <scheme val="minor"/>
    </font>
    <font>
      <i/>
      <sz val="10"/>
      <color rgb="FF000000"/>
      <name val="Calibri"/>
      <family val="2"/>
      <scheme val="minor"/>
    </font>
    <font>
      <sz val="10"/>
      <color rgb="FF000000"/>
      <name val="Calibri"/>
      <family val="2"/>
      <scheme val="minor"/>
    </font>
    <font>
      <sz val="9"/>
      <color rgb="FF000000"/>
      <name val="Calibri"/>
      <family val="2"/>
      <scheme val="minor"/>
    </font>
    <font>
      <i/>
      <sz val="10"/>
      <color rgb="FF000000"/>
      <name val="Times New Roman"/>
      <family val="1"/>
    </font>
    <font>
      <sz val="10"/>
      <color rgb="FF000000"/>
      <name val="Times New Roman"/>
      <family val="1"/>
    </font>
    <font>
      <sz val="10"/>
      <color rgb="FF333333"/>
      <name val="Times New Roman"/>
      <family val="1"/>
    </font>
    <font>
      <sz val="9"/>
      <color rgb="FF333333"/>
      <name val="Times New Roman"/>
      <family val="1"/>
    </font>
    <font>
      <b/>
      <sz val="10"/>
      <color rgb="FF000000"/>
      <name val="Times New Roman"/>
      <family val="1"/>
    </font>
    <font>
      <b/>
      <sz val="14"/>
      <color rgb="FF000000"/>
      <name val="Calibri"/>
      <family val="2"/>
      <scheme val="minor"/>
    </font>
    <font>
      <b/>
      <sz val="12"/>
      <color rgb="FF000000"/>
      <name val="Calibri"/>
      <family val="2"/>
      <scheme val="minor"/>
    </font>
    <font>
      <sz val="12"/>
      <name val="Calibri"/>
      <family val="2"/>
      <scheme val="minor"/>
    </font>
    <font>
      <b/>
      <sz val="22"/>
      <color theme="1"/>
      <name val="Calibri"/>
      <family val="2"/>
      <scheme val="minor"/>
    </font>
    <font>
      <sz val="12"/>
      <color theme="0" tint="-0.34998626667073579"/>
      <name val="Calibri"/>
      <family val="2"/>
      <scheme val="minor"/>
    </font>
    <font>
      <sz val="10"/>
      <color theme="1"/>
      <name val="Calibri"/>
      <family val="2"/>
      <scheme val="minor"/>
    </font>
    <font>
      <i/>
      <sz val="10"/>
      <color theme="1"/>
      <name val="Calibri"/>
      <family val="2"/>
      <scheme val="minor"/>
    </font>
    <font>
      <i/>
      <sz val="11"/>
      <color theme="1"/>
      <name val="Calibri"/>
      <family val="2"/>
      <scheme val="minor"/>
    </font>
    <font>
      <sz val="10"/>
      <color rgb="FFFF0000"/>
      <name val="Calibri"/>
      <family val="2"/>
      <scheme val="minor"/>
    </font>
    <font>
      <sz val="10"/>
      <color indexed="8"/>
      <name val="Calibri"/>
      <family val="2"/>
    </font>
    <font>
      <sz val="10"/>
      <color theme="1"/>
      <name val="Calibri"/>
      <family val="2"/>
    </font>
    <font>
      <b/>
      <sz val="11"/>
      <color theme="1"/>
      <name val="Gill Sans MT"/>
      <family val="2"/>
    </font>
    <font>
      <sz val="11"/>
      <color theme="1"/>
      <name val="Gill Sans MT"/>
      <family val="2"/>
    </font>
    <font>
      <i/>
      <sz val="11"/>
      <color theme="1"/>
      <name val="Gill Sans MT"/>
      <family val="2"/>
    </font>
    <font>
      <b/>
      <u/>
      <sz val="12"/>
      <color theme="1"/>
      <name val="Gill Sans MT"/>
      <family val="2"/>
    </font>
    <font>
      <b/>
      <sz val="11"/>
      <color rgb="FFFF0000"/>
      <name val="Gill Sans MT"/>
      <family val="2"/>
    </font>
    <font>
      <b/>
      <u/>
      <sz val="11"/>
      <color theme="1"/>
      <name val="Gill Sans MT"/>
      <family val="2"/>
    </font>
    <font>
      <u/>
      <sz val="11"/>
      <color theme="1"/>
      <name val="Calibri"/>
      <family val="2"/>
      <scheme val="minor"/>
    </font>
    <font>
      <sz val="11"/>
      <color rgb="FFFF0000"/>
      <name val="Gill Sans MT"/>
      <family val="2"/>
    </font>
    <font>
      <sz val="11"/>
      <name val="Gill Sans MT"/>
      <family val="2"/>
    </font>
  </fonts>
  <fills count="7">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theme="9" tint="0.39997558519241921"/>
        <bgColor indexed="64"/>
      </patternFill>
    </fill>
  </fills>
  <borders count="42">
    <border>
      <left/>
      <right/>
      <top/>
      <bottom/>
      <diagonal/>
    </border>
    <border>
      <left style="medium">
        <color indexed="64"/>
      </left>
      <right/>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thin">
        <color indexed="64"/>
      </right>
      <top/>
      <bottom/>
      <diagonal/>
    </border>
  </borders>
  <cellStyleXfs count="1">
    <xf numFmtId="0" fontId="0" fillId="0" borderId="0"/>
  </cellStyleXfs>
  <cellXfs count="183">
    <xf numFmtId="0" fontId="0" fillId="0" borderId="0" xfId="0"/>
    <xf numFmtId="0" fontId="0" fillId="0" borderId="0" xfId="0" applyBorder="1"/>
    <xf numFmtId="0" fontId="7" fillId="0" borderId="5" xfId="0" applyFont="1" applyBorder="1" applyAlignment="1" applyProtection="1">
      <alignment horizontal="center" wrapText="1"/>
    </xf>
    <xf numFmtId="1" fontId="3" fillId="0" borderId="6" xfId="0" applyNumberFormat="1" applyFont="1" applyBorder="1" applyAlignment="1" applyProtection="1">
      <alignment horizontal="right"/>
    </xf>
    <xf numFmtId="9" fontId="6" fillId="0" borderId="18" xfId="0" applyNumberFormat="1" applyFont="1" applyBorder="1" applyProtection="1">
      <protection locked="0"/>
    </xf>
    <xf numFmtId="1" fontId="3" fillId="0" borderId="19" xfId="0" applyNumberFormat="1" applyFont="1" applyBorder="1" applyProtection="1"/>
    <xf numFmtId="9" fontId="6" fillId="0" borderId="15" xfId="0" applyNumberFormat="1" applyFont="1" applyBorder="1" applyProtection="1">
      <protection locked="0"/>
    </xf>
    <xf numFmtId="1" fontId="10" fillId="0" borderId="17" xfId="0" applyNumberFormat="1" applyFont="1" applyBorder="1" applyProtection="1">
      <protection locked="0"/>
    </xf>
    <xf numFmtId="0" fontId="0" fillId="0" borderId="0" xfId="0" applyFont="1"/>
    <xf numFmtId="0" fontId="0" fillId="0" borderId="28" xfId="0" applyBorder="1"/>
    <xf numFmtId="0" fontId="17" fillId="0" borderId="4" xfId="0" applyFont="1" applyBorder="1" applyAlignment="1">
      <alignment vertical="center"/>
    </xf>
    <xf numFmtId="0" fontId="18" fillId="0" borderId="0" xfId="0" applyFont="1" applyBorder="1" applyAlignment="1">
      <alignment vertical="center"/>
    </xf>
    <xf numFmtId="0" fontId="12" fillId="0" borderId="28" xfId="0" applyFont="1" applyBorder="1" applyAlignment="1">
      <alignment vertical="center"/>
    </xf>
    <xf numFmtId="0" fontId="18" fillId="0" borderId="4" xfId="0" applyFont="1" applyBorder="1" applyAlignment="1">
      <alignment vertical="center"/>
    </xf>
    <xf numFmtId="0" fontId="17" fillId="0" borderId="28" xfId="0" applyFont="1" applyBorder="1" applyAlignment="1">
      <alignment vertical="center"/>
    </xf>
    <xf numFmtId="0" fontId="19" fillId="0" borderId="0" xfId="0" applyFont="1" applyBorder="1" applyAlignment="1">
      <alignment vertical="center"/>
    </xf>
    <xf numFmtId="0" fontId="18" fillId="0" borderId="28" xfId="0" applyFont="1" applyBorder="1" applyAlignment="1">
      <alignment vertical="center"/>
    </xf>
    <xf numFmtId="0" fontId="20" fillId="0" borderId="0" xfId="0" applyFont="1" applyBorder="1" applyAlignment="1">
      <alignment vertical="center"/>
    </xf>
    <xf numFmtId="0" fontId="19" fillId="0" borderId="4" xfId="0" applyFont="1" applyBorder="1" applyAlignment="1">
      <alignment vertical="center"/>
    </xf>
    <xf numFmtId="0" fontId="20" fillId="0" borderId="4" xfId="0" applyFont="1" applyBorder="1" applyAlignment="1">
      <alignment vertical="center"/>
    </xf>
    <xf numFmtId="0" fontId="21" fillId="0" borderId="0" xfId="0" applyFont="1" applyBorder="1" applyAlignment="1">
      <alignment vertical="center"/>
    </xf>
    <xf numFmtId="0" fontId="17" fillId="0" borderId="0" xfId="0" applyFont="1" applyBorder="1" applyAlignment="1">
      <alignment vertical="center"/>
    </xf>
    <xf numFmtId="0" fontId="0" fillId="0" borderId="28" xfId="0" applyBorder="1" applyAlignment="1">
      <alignment vertical="center"/>
    </xf>
    <xf numFmtId="0" fontId="21" fillId="0" borderId="28" xfId="0" applyFont="1" applyBorder="1" applyAlignment="1">
      <alignment vertical="center"/>
    </xf>
    <xf numFmtId="0" fontId="0" fillId="0" borderId="0" xfId="0" applyBorder="1" applyAlignment="1">
      <alignment vertical="center"/>
    </xf>
    <xf numFmtId="0" fontId="12" fillId="0" borderId="0" xfId="0" applyFont="1" applyBorder="1" applyAlignment="1">
      <alignment vertical="center"/>
    </xf>
    <xf numFmtId="0" fontId="13" fillId="0" borderId="4" xfId="0" applyFont="1" applyBorder="1" applyAlignment="1">
      <alignment vertical="center"/>
    </xf>
    <xf numFmtId="0" fontId="13" fillId="0" borderId="28" xfId="0" applyFont="1" applyBorder="1" applyAlignment="1">
      <alignment vertical="center"/>
    </xf>
    <xf numFmtId="0" fontId="14" fillId="0" borderId="4" xfId="0" applyFont="1" applyBorder="1" applyAlignment="1">
      <alignment vertical="center"/>
    </xf>
    <xf numFmtId="0" fontId="15" fillId="0" borderId="0" xfId="0" applyFont="1" applyBorder="1" applyAlignment="1">
      <alignment vertical="center"/>
    </xf>
    <xf numFmtId="0" fontId="14" fillId="0" borderId="28" xfId="0" applyFont="1" applyBorder="1" applyAlignment="1">
      <alignment vertical="center"/>
    </xf>
    <xf numFmtId="0" fontId="15" fillId="0" borderId="4" xfId="0" applyFont="1" applyBorder="1" applyAlignment="1">
      <alignment vertical="center"/>
    </xf>
    <xf numFmtId="0" fontId="15" fillId="0" borderId="28" xfId="0" applyFont="1" applyBorder="1" applyAlignment="1">
      <alignment vertical="center"/>
    </xf>
    <xf numFmtId="0" fontId="16" fillId="0" borderId="4" xfId="0" applyFont="1" applyBorder="1" applyAlignment="1">
      <alignment vertical="center"/>
    </xf>
    <xf numFmtId="0" fontId="16" fillId="0" borderId="0" xfId="0" applyFont="1" applyBorder="1" applyAlignment="1">
      <alignment vertical="center"/>
    </xf>
    <xf numFmtId="0" fontId="16" fillId="0" borderId="28" xfId="0" applyFont="1" applyBorder="1" applyAlignment="1">
      <alignment vertical="center"/>
    </xf>
    <xf numFmtId="0" fontId="13" fillId="0" borderId="0" xfId="0" applyFont="1" applyBorder="1" applyAlignment="1">
      <alignment vertical="center"/>
    </xf>
    <xf numFmtId="0" fontId="0" fillId="0" borderId="4" xfId="0" applyBorder="1" applyAlignment="1">
      <alignment vertical="center"/>
    </xf>
    <xf numFmtId="0" fontId="14" fillId="0" borderId="0" xfId="0" applyFont="1" applyBorder="1" applyAlignment="1">
      <alignment vertical="center"/>
    </xf>
    <xf numFmtId="0" fontId="0" fillId="0" borderId="4" xfId="0" applyBorder="1"/>
    <xf numFmtId="0" fontId="0" fillId="0" borderId="1" xfId="0" applyBorder="1"/>
    <xf numFmtId="0" fontId="0" fillId="0" borderId="29" xfId="0" applyBorder="1"/>
    <xf numFmtId="0" fontId="15" fillId="0" borderId="24" xfId="0" applyFont="1" applyBorder="1" applyAlignment="1">
      <alignment vertical="center"/>
    </xf>
    <xf numFmtId="0" fontId="0" fillId="0" borderId="24" xfId="0" applyBorder="1"/>
    <xf numFmtId="0" fontId="0" fillId="0" borderId="27" xfId="0" applyFont="1" applyBorder="1"/>
    <xf numFmtId="0" fontId="22" fillId="0" borderId="27" xfId="0" applyFont="1" applyBorder="1" applyAlignment="1">
      <alignment horizontal="center" vertical="center"/>
    </xf>
    <xf numFmtId="0" fontId="23" fillId="0" borderId="0" xfId="0" applyFont="1" applyBorder="1" applyAlignment="1">
      <alignment vertical="center"/>
    </xf>
    <xf numFmtId="0" fontId="13" fillId="0" borderId="0" xfId="0" applyFont="1" applyBorder="1" applyAlignment="1">
      <alignment horizontal="center" vertical="center"/>
    </xf>
    <xf numFmtId="0" fontId="5" fillId="0" borderId="25" xfId="0" applyFont="1" applyBorder="1"/>
    <xf numFmtId="0" fontId="0" fillId="0" borderId="26" xfId="0" applyFont="1" applyBorder="1"/>
    <xf numFmtId="0" fontId="22" fillId="0" borderId="25" xfId="0" applyFont="1" applyBorder="1" applyAlignment="1">
      <alignment horizontal="center" vertical="center"/>
    </xf>
    <xf numFmtId="0" fontId="18" fillId="0" borderId="0" xfId="0" applyFont="1" applyFill="1" applyBorder="1" applyAlignment="1">
      <alignment vertical="center"/>
    </xf>
    <xf numFmtId="0" fontId="19" fillId="0" borderId="4" xfId="0" applyFont="1" applyBorder="1" applyAlignment="1">
      <alignment vertical="center" wrapText="1"/>
    </xf>
    <xf numFmtId="0" fontId="2" fillId="0" borderId="0" xfId="0" applyFont="1" applyFill="1" applyBorder="1"/>
    <xf numFmtId="0" fontId="2" fillId="0" borderId="0" xfId="0" applyFont="1" applyFill="1" applyBorder="1" applyAlignment="1">
      <alignment vertical="top" wrapText="1"/>
    </xf>
    <xf numFmtId="0" fontId="2" fillId="0" borderId="0" xfId="0" applyFont="1" applyFill="1" applyBorder="1" applyAlignment="1">
      <alignment horizontal="center" vertical="center"/>
    </xf>
    <xf numFmtId="0" fontId="3" fillId="0" borderId="0" xfId="0" applyFont="1" applyFill="1" applyBorder="1" applyAlignment="1">
      <alignment vertical="top" wrapText="1"/>
    </xf>
    <xf numFmtId="0" fontId="25" fillId="0" borderId="0" xfId="0" applyFont="1" applyFill="1" applyBorder="1" applyAlignment="1">
      <alignment horizontal="center" vertical="center"/>
    </xf>
    <xf numFmtId="0" fontId="2" fillId="0" borderId="20" xfId="0" applyFont="1" applyFill="1" applyBorder="1" applyAlignment="1">
      <alignment horizontal="center" vertical="center"/>
    </xf>
    <xf numFmtId="0" fontId="2" fillId="3" borderId="3"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10"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32"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0" fillId="0" borderId="0" xfId="0" applyProtection="1"/>
    <xf numFmtId="0" fontId="2" fillId="0" borderId="0" xfId="0" applyFont="1" applyProtection="1"/>
    <xf numFmtId="49" fontId="2" fillId="0" borderId="0" xfId="0" applyNumberFormat="1" applyFont="1" applyAlignment="1" applyProtection="1">
      <alignment horizontal="left"/>
    </xf>
    <xf numFmtId="49" fontId="24" fillId="0" borderId="0" xfId="0" applyNumberFormat="1" applyFont="1" applyAlignment="1" applyProtection="1">
      <alignment horizontal="left"/>
    </xf>
    <xf numFmtId="0" fontId="3" fillId="0" borderId="14" xfId="0" applyFont="1" applyBorder="1" applyProtection="1"/>
    <xf numFmtId="0" fontId="7" fillId="0" borderId="6" xfId="0" applyFont="1" applyFill="1" applyBorder="1" applyAlignment="1" applyProtection="1">
      <alignment horizontal="right"/>
    </xf>
    <xf numFmtId="0" fontId="3" fillId="0" borderId="9" xfId="0" applyFont="1" applyBorder="1" applyAlignment="1" applyProtection="1"/>
    <xf numFmtId="0" fontId="0" fillId="0" borderId="12" xfId="0" applyBorder="1" applyProtection="1"/>
    <xf numFmtId="0" fontId="0" fillId="0" borderId="0" xfId="0" applyBorder="1" applyProtection="1"/>
    <xf numFmtId="0" fontId="7" fillId="0" borderId="30" xfId="0" applyFont="1" applyBorder="1" applyProtection="1"/>
    <xf numFmtId="0" fontId="2" fillId="0" borderId="0" xfId="0" applyFont="1" applyProtection="1"/>
    <xf numFmtId="0" fontId="26" fillId="0" borderId="0" xfId="0" applyFont="1" applyFill="1" applyBorder="1" applyAlignment="1">
      <alignment horizontal="right" vertical="center" wrapText="1"/>
    </xf>
    <xf numFmtId="0" fontId="25" fillId="0" borderId="0" xfId="0" applyFont="1" applyFill="1" applyBorder="1" applyAlignment="1">
      <alignment horizontal="center" vertical="center" wrapText="1"/>
    </xf>
    <xf numFmtId="0" fontId="2" fillId="0" borderId="0" xfId="0" applyFont="1" applyFill="1" applyBorder="1" applyAlignment="1">
      <alignment wrapText="1"/>
    </xf>
    <xf numFmtId="0" fontId="2" fillId="0" borderId="0" xfId="0" applyFont="1" applyProtection="1"/>
    <xf numFmtId="0" fontId="2" fillId="3" borderId="36" xfId="0" applyFont="1" applyFill="1" applyBorder="1" applyAlignment="1">
      <alignment horizontal="center" vertical="center"/>
    </xf>
    <xf numFmtId="0" fontId="2" fillId="0" borderId="6" xfId="0" applyFont="1" applyFill="1" applyBorder="1" applyAlignment="1">
      <alignment horizontal="center" vertical="center" wrapText="1"/>
    </xf>
    <xf numFmtId="0" fontId="27" fillId="4" borderId="6" xfId="0" quotePrefix="1" applyFont="1" applyFill="1" applyBorder="1" applyAlignment="1">
      <alignment vertical="center" wrapText="1"/>
    </xf>
    <xf numFmtId="0" fontId="28" fillId="4" borderId="6" xfId="0" applyFont="1" applyFill="1" applyBorder="1" applyAlignment="1" applyProtection="1">
      <alignment vertical="center" wrapText="1"/>
      <protection locked="0"/>
    </xf>
    <xf numFmtId="0" fontId="3" fillId="4" borderId="13" xfId="0" applyFont="1" applyFill="1" applyBorder="1" applyAlignment="1">
      <alignment vertical="center" wrapText="1"/>
    </xf>
    <xf numFmtId="0" fontId="3" fillId="4" borderId="11" xfId="0" applyFont="1" applyFill="1" applyBorder="1" applyAlignment="1">
      <alignment vertical="center" wrapText="1"/>
    </xf>
    <xf numFmtId="0" fontId="2" fillId="4" borderId="1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4" borderId="18" xfId="0" applyFont="1" applyFill="1" applyBorder="1" applyAlignment="1">
      <alignment vertical="center" wrapText="1"/>
    </xf>
    <xf numFmtId="0" fontId="2" fillId="0" borderId="19" xfId="0" applyFont="1" applyFill="1" applyBorder="1" applyAlignment="1" applyProtection="1">
      <alignment horizontal="center" vertical="center" wrapText="1"/>
      <protection locked="0"/>
    </xf>
    <xf numFmtId="0" fontId="3" fillId="4" borderId="15" xfId="0" applyFont="1" applyFill="1" applyBorder="1" applyAlignment="1" applyProtection="1">
      <alignment vertical="center" wrapText="1"/>
      <protection locked="0"/>
    </xf>
    <xf numFmtId="0" fontId="28" fillId="4" borderId="16" xfId="0" applyFont="1" applyFill="1" applyBorder="1" applyAlignment="1" applyProtection="1">
      <alignment vertical="center" wrapText="1"/>
      <protection locked="0"/>
    </xf>
    <xf numFmtId="0" fontId="2" fillId="0" borderId="17" xfId="0" applyFont="1" applyFill="1" applyBorder="1" applyAlignment="1" applyProtection="1">
      <alignment horizontal="center" vertical="center" wrapText="1"/>
      <protection locked="0"/>
    </xf>
    <xf numFmtId="0" fontId="3" fillId="4" borderId="18" xfId="0" applyFont="1" applyFill="1" applyBorder="1" applyAlignment="1" applyProtection="1">
      <alignment vertical="center" wrapText="1"/>
      <protection locked="0"/>
    </xf>
    <xf numFmtId="9" fontId="6" fillId="0" borderId="13" xfId="0" applyNumberFormat="1" applyFont="1" applyBorder="1" applyProtection="1">
      <protection locked="0"/>
    </xf>
    <xf numFmtId="0" fontId="7" fillId="0" borderId="11" xfId="0" applyFont="1" applyFill="1" applyBorder="1" applyAlignment="1" applyProtection="1">
      <alignment horizontal="right"/>
    </xf>
    <xf numFmtId="1" fontId="3" fillId="0" borderId="14" xfId="0" applyNumberFormat="1" applyFont="1" applyBorder="1" applyProtection="1"/>
    <xf numFmtId="0" fontId="29" fillId="0" borderId="0" xfId="0" applyFont="1" applyAlignment="1" applyProtection="1">
      <alignment horizontal="right"/>
    </xf>
    <xf numFmtId="0" fontId="29" fillId="0" borderId="0" xfId="0" applyFont="1" applyProtection="1"/>
    <xf numFmtId="0" fontId="3" fillId="0" borderId="11" xfId="0" applyFont="1" applyBorder="1" applyProtection="1"/>
    <xf numFmtId="0" fontId="6" fillId="0" borderId="0" xfId="0" applyFont="1" applyProtection="1"/>
    <xf numFmtId="164" fontId="2" fillId="5" borderId="6" xfId="0" applyNumberFormat="1" applyFont="1" applyFill="1" applyBorder="1" applyAlignment="1">
      <alignment horizontal="center" vertical="center"/>
    </xf>
    <xf numFmtId="164" fontId="2" fillId="0" borderId="0" xfId="0" applyNumberFormat="1" applyFont="1" applyFill="1" applyBorder="1" applyAlignment="1">
      <alignment horizontal="center" vertical="center"/>
    </xf>
    <xf numFmtId="164" fontId="2" fillId="0" borderId="14" xfId="0" applyNumberFormat="1" applyFont="1" applyFill="1" applyBorder="1" applyAlignment="1">
      <alignment horizontal="center" vertical="center" wrapText="1"/>
    </xf>
    <xf numFmtId="164" fontId="2" fillId="0" borderId="19" xfId="0" applyNumberFormat="1" applyFont="1" applyFill="1" applyBorder="1" applyAlignment="1" applyProtection="1">
      <alignment horizontal="center" vertical="center" wrapText="1"/>
      <protection locked="0"/>
    </xf>
    <xf numFmtId="164" fontId="2" fillId="0" borderId="17" xfId="0" applyNumberFormat="1" applyFont="1" applyFill="1" applyBorder="1" applyAlignment="1" applyProtection="1">
      <alignment horizontal="center" vertical="center" wrapText="1"/>
      <protection locked="0"/>
    </xf>
    <xf numFmtId="164" fontId="2" fillId="3" borderId="36" xfId="0" applyNumberFormat="1" applyFont="1" applyFill="1" applyBorder="1" applyAlignment="1">
      <alignment horizontal="center" vertical="center"/>
    </xf>
    <xf numFmtId="0" fontId="2" fillId="4" borderId="18" xfId="0" applyFont="1" applyFill="1" applyBorder="1" applyAlignment="1">
      <alignment vertical="center" wrapText="1"/>
    </xf>
    <xf numFmtId="0" fontId="27" fillId="4" borderId="6" xfId="0" applyFont="1" applyFill="1" applyBorder="1" applyAlignment="1">
      <alignment vertical="center" wrapText="1"/>
    </xf>
    <xf numFmtId="0" fontId="9" fillId="4" borderId="18" xfId="0" applyFont="1" applyFill="1" applyBorder="1" applyAlignment="1">
      <alignment vertical="center" wrapText="1"/>
    </xf>
    <xf numFmtId="0" fontId="31" fillId="4" borderId="6" xfId="0" applyFont="1" applyFill="1" applyBorder="1" applyAlignment="1">
      <alignment vertical="center" wrapText="1"/>
    </xf>
    <xf numFmtId="0" fontId="8" fillId="4" borderId="18" xfId="0" applyFont="1" applyFill="1" applyBorder="1" applyAlignment="1">
      <alignment vertical="center" wrapText="1"/>
    </xf>
    <xf numFmtId="0" fontId="32" fillId="4" borderId="6" xfId="0" applyFont="1" applyFill="1" applyBorder="1" applyAlignment="1">
      <alignment vertical="center" wrapText="1"/>
    </xf>
    <xf numFmtId="0" fontId="9" fillId="4" borderId="15" xfId="0" applyFont="1" applyFill="1" applyBorder="1" applyAlignment="1">
      <alignment vertical="center" wrapText="1"/>
    </xf>
    <xf numFmtId="0" fontId="31" fillId="4" borderId="16" xfId="0" applyFont="1" applyFill="1" applyBorder="1" applyAlignment="1">
      <alignment vertical="center" wrapText="1"/>
    </xf>
    <xf numFmtId="164" fontId="2" fillId="0" borderId="6" xfId="0" applyNumberFormat="1" applyFont="1" applyFill="1" applyBorder="1" applyAlignment="1" applyProtection="1">
      <alignment horizontal="center" vertical="center"/>
      <protection locked="0"/>
    </xf>
    <xf numFmtId="164" fontId="2" fillId="6" borderId="6" xfId="0" applyNumberFormat="1" applyFont="1" applyFill="1" applyBorder="1" applyAlignment="1">
      <alignment horizontal="center" vertical="center"/>
    </xf>
    <xf numFmtId="0" fontId="2" fillId="4" borderId="6"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26" fillId="0" borderId="35" xfId="0" applyFont="1" applyFill="1" applyBorder="1" applyAlignment="1" applyProtection="1">
      <alignment horizontal="center" vertical="center"/>
    </xf>
    <xf numFmtId="0" fontId="2" fillId="4" borderId="11" xfId="0" applyFont="1" applyFill="1" applyBorder="1" applyAlignment="1" applyProtection="1">
      <alignment horizontal="center" vertical="center" wrapText="1"/>
    </xf>
    <xf numFmtId="0" fontId="6" fillId="0" borderId="0" xfId="0" applyFont="1" applyFill="1" applyBorder="1" applyAlignment="1">
      <alignment vertical="center"/>
    </xf>
    <xf numFmtId="0" fontId="6" fillId="0" borderId="0" xfId="0" applyFont="1" applyAlignment="1" applyProtection="1">
      <alignment vertical="center"/>
    </xf>
    <xf numFmtId="0" fontId="6" fillId="0" borderId="0" xfId="0" applyFont="1" applyFill="1" applyBorder="1"/>
    <xf numFmtId="0" fontId="33" fillId="0" borderId="0" xfId="0" applyFont="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8" fillId="0" borderId="0" xfId="0" applyFont="1" applyAlignment="1">
      <alignment vertical="center"/>
    </xf>
    <xf numFmtId="0" fontId="39" fillId="0" borderId="0" xfId="0" applyFont="1"/>
    <xf numFmtId="0" fontId="33" fillId="0" borderId="0" xfId="0" applyFont="1" applyAlignment="1">
      <alignment vertical="center" wrapText="1"/>
    </xf>
    <xf numFmtId="0" fontId="33" fillId="0" borderId="0" xfId="0" applyFont="1" applyAlignment="1">
      <alignment wrapText="1"/>
    </xf>
    <xf numFmtId="0" fontId="34" fillId="0" borderId="0" xfId="0" applyFont="1" applyAlignment="1">
      <alignment vertical="center" wrapText="1"/>
    </xf>
    <xf numFmtId="0" fontId="2" fillId="0" borderId="6" xfId="0" applyFont="1" applyBorder="1" applyProtection="1"/>
    <xf numFmtId="0" fontId="2" fillId="0" borderId="16" xfId="0" applyFont="1" applyBorder="1" applyProtection="1"/>
    <xf numFmtId="0" fontId="41" fillId="0" borderId="0" xfId="0" applyFont="1" applyAlignment="1">
      <alignment vertical="center" wrapText="1"/>
    </xf>
    <xf numFmtId="0" fontId="1" fillId="0" borderId="25" xfId="0" applyFont="1" applyFill="1" applyBorder="1" applyProtection="1"/>
    <xf numFmtId="0" fontId="1" fillId="0" borderId="26" xfId="0" applyFont="1" applyFill="1" applyBorder="1" applyProtection="1"/>
    <xf numFmtId="0" fontId="1" fillId="0" borderId="27" xfId="0" applyFont="1" applyFill="1" applyBorder="1" applyProtection="1"/>
    <xf numFmtId="0" fontId="2" fillId="0" borderId="18" xfId="0" applyFont="1" applyBorder="1" applyProtection="1"/>
    <xf numFmtId="0" fontId="2" fillId="0" borderId="6" xfId="0" applyFont="1" applyBorder="1" applyProtection="1"/>
    <xf numFmtId="49" fontId="11" fillId="0" borderId="1" xfId="0" applyNumberFormat="1" applyFont="1" applyBorder="1" applyAlignment="1" applyProtection="1">
      <alignment vertical="top" wrapText="1"/>
      <protection locked="0"/>
    </xf>
    <xf numFmtId="49" fontId="6" fillId="0" borderId="29" xfId="0" applyNumberFormat="1" applyFont="1" applyBorder="1" applyAlignment="1" applyProtection="1">
      <alignment vertical="top" wrapText="1"/>
      <protection locked="0"/>
    </xf>
    <xf numFmtId="49" fontId="6" fillId="0" borderId="24" xfId="0" applyNumberFormat="1" applyFont="1" applyBorder="1" applyAlignment="1" applyProtection="1">
      <alignment vertical="top" wrapText="1"/>
      <protection locked="0"/>
    </xf>
    <xf numFmtId="0" fontId="2" fillId="0" borderId="0" xfId="0" applyFont="1" applyAlignment="1" applyProtection="1">
      <alignment horizontal="left"/>
    </xf>
    <xf numFmtId="49" fontId="24" fillId="0" borderId="0" xfId="0" applyNumberFormat="1" applyFont="1" applyAlignment="1" applyProtection="1">
      <alignment horizontal="left"/>
    </xf>
    <xf numFmtId="0" fontId="2" fillId="0" borderId="0" xfId="0" applyFont="1" applyAlignment="1" applyProtection="1">
      <alignment horizontal="right"/>
    </xf>
    <xf numFmtId="0" fontId="3" fillId="0" borderId="11" xfId="0" applyFont="1" applyBorder="1" applyProtection="1"/>
    <xf numFmtId="0" fontId="3" fillId="0" borderId="6" xfId="0" applyFont="1" applyBorder="1" applyProtection="1"/>
    <xf numFmtId="0" fontId="11" fillId="0" borderId="16" xfId="0" applyFont="1" applyBorder="1" applyProtection="1">
      <protection locked="0"/>
    </xf>
    <xf numFmtId="0" fontId="1" fillId="2" borderId="37" xfId="0" applyFont="1" applyFill="1" applyBorder="1" applyProtection="1"/>
    <xf numFmtId="0" fontId="1" fillId="2" borderId="38" xfId="0" applyFont="1" applyFill="1" applyBorder="1" applyProtection="1"/>
    <xf numFmtId="0" fontId="1" fillId="2" borderId="39" xfId="0" applyFont="1" applyFill="1" applyBorder="1" applyProtection="1"/>
    <xf numFmtId="0" fontId="4" fillId="0" borderId="0" xfId="0" applyFont="1" applyAlignment="1" applyProtection="1">
      <alignment horizontal="center"/>
    </xf>
    <xf numFmtId="0" fontId="10" fillId="2" borderId="22" xfId="0" applyFont="1" applyFill="1" applyBorder="1" applyAlignment="1" applyProtection="1">
      <alignment horizontal="left"/>
    </xf>
    <xf numFmtId="0" fontId="10" fillId="2" borderId="2" xfId="0" applyFont="1" applyFill="1" applyBorder="1" applyAlignment="1" applyProtection="1">
      <alignment horizontal="left"/>
    </xf>
    <xf numFmtId="0" fontId="10" fillId="2" borderId="23" xfId="0" applyFont="1" applyFill="1" applyBorder="1" applyAlignment="1" applyProtection="1">
      <alignment horizontal="left"/>
    </xf>
    <xf numFmtId="0" fontId="6" fillId="0" borderId="0" xfId="0" applyFont="1" applyAlignment="1" applyProtection="1">
      <alignment wrapText="1"/>
      <protection locked="0"/>
    </xf>
    <xf numFmtId="0" fontId="3" fillId="0" borderId="13" xfId="0" applyFont="1" applyBorder="1" applyProtection="1"/>
    <xf numFmtId="0" fontId="3" fillId="0" borderId="21" xfId="0" applyFont="1" applyBorder="1" applyAlignment="1" applyProtection="1"/>
    <xf numFmtId="0" fontId="3" fillId="0" borderId="9" xfId="0" applyFont="1" applyBorder="1" applyAlignment="1" applyProtection="1"/>
    <xf numFmtId="0" fontId="2" fillId="0" borderId="15" xfId="0" applyFont="1" applyBorder="1" applyProtection="1"/>
    <xf numFmtId="0" fontId="2" fillId="0" borderId="16" xfId="0" applyFont="1" applyBorder="1" applyProtection="1"/>
    <xf numFmtId="0" fontId="2" fillId="0" borderId="20" xfId="0" applyFont="1" applyFill="1" applyBorder="1" applyAlignment="1">
      <alignment horizontal="center" vertical="center"/>
    </xf>
    <xf numFmtId="0" fontId="2" fillId="0" borderId="3"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14" xfId="0" applyFont="1" applyFill="1" applyBorder="1" applyAlignment="1">
      <alignment horizontal="center" vertical="center"/>
    </xf>
    <xf numFmtId="0" fontId="25" fillId="0" borderId="0" xfId="0" applyFont="1" applyFill="1" applyBorder="1" applyAlignment="1">
      <alignment horizontal="center" vertical="center" wrapText="1"/>
    </xf>
    <xf numFmtId="0" fontId="25" fillId="0" borderId="41" xfId="0" applyFont="1" applyFill="1" applyBorder="1" applyAlignment="1">
      <alignment horizontal="center" vertical="center" wrapText="1"/>
    </xf>
    <xf numFmtId="0" fontId="2" fillId="0" borderId="34" xfId="0" applyFont="1" applyFill="1" applyBorder="1" applyAlignment="1">
      <alignment horizontal="center" vertical="center"/>
    </xf>
    <xf numFmtId="0" fontId="2" fillId="0" borderId="40" xfId="0" applyFont="1" applyFill="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28" xfId="0" applyFont="1" applyBorder="1" applyAlignment="1">
      <alignment horizontal="center" vertical="center"/>
    </xf>
    <xf numFmtId="0" fontId="12" fillId="0" borderId="4" xfId="0" applyFont="1" applyBorder="1" applyAlignment="1">
      <alignment vertical="center"/>
    </xf>
    <xf numFmtId="0" fontId="12" fillId="0" borderId="0" xfId="0" applyFont="1" applyBorder="1" applyAlignment="1">
      <alignment vertical="center"/>
    </xf>
    <xf numFmtId="164" fontId="2" fillId="0" borderId="19" xfId="0" applyNumberFormat="1" applyFont="1" applyFill="1" applyBorder="1" applyAlignment="1" applyProtection="1">
      <alignment horizontal="right" wrapText="1"/>
    </xf>
    <xf numFmtId="164" fontId="2" fillId="0" borderId="17" xfId="0" applyNumberFormat="1" applyFont="1" applyFill="1" applyBorder="1" applyAlignment="1" applyProtection="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tabSelected="1" zoomScale="90" zoomScaleNormal="90" workbookViewId="0">
      <selection sqref="A1:E1"/>
    </sheetView>
  </sheetViews>
  <sheetFormatPr defaultRowHeight="15" x14ac:dyDescent="0.25"/>
  <cols>
    <col min="1" max="1" width="21.85546875" style="70" customWidth="1"/>
    <col min="2" max="2" width="16.5703125" style="70" customWidth="1"/>
    <col min="3" max="3" width="53.28515625" style="70" customWidth="1"/>
    <col min="4" max="4" width="9.28515625" style="70" customWidth="1"/>
    <col min="5" max="16384" width="9.140625" style="70"/>
  </cols>
  <sheetData>
    <row r="1" spans="1:9" ht="23.25" x14ac:dyDescent="0.35">
      <c r="A1" s="158" t="s">
        <v>0</v>
      </c>
      <c r="B1" s="158"/>
      <c r="C1" s="158"/>
      <c r="D1" s="158"/>
      <c r="E1" s="158"/>
    </row>
    <row r="2" spans="1:9" ht="23.25" x14ac:dyDescent="0.35">
      <c r="A2" s="158" t="s">
        <v>5</v>
      </c>
      <c r="B2" s="158"/>
      <c r="C2" s="158"/>
      <c r="D2" s="158"/>
      <c r="E2" s="158"/>
    </row>
    <row r="3" spans="1:9" ht="10.5" customHeight="1" x14ac:dyDescent="0.25">
      <c r="A3" s="71"/>
      <c r="B3" s="71"/>
      <c r="C3" s="71"/>
      <c r="D3" s="71"/>
      <c r="E3" s="71"/>
    </row>
    <row r="4" spans="1:9" ht="21" customHeight="1" x14ac:dyDescent="0.25">
      <c r="A4" s="72" t="s">
        <v>6</v>
      </c>
      <c r="B4" s="150" t="s">
        <v>13</v>
      </c>
      <c r="C4" s="150"/>
      <c r="D4" s="73"/>
      <c r="E4" s="71"/>
      <c r="F4" s="71"/>
      <c r="G4" s="71"/>
      <c r="H4" s="71"/>
      <c r="I4" s="71"/>
    </row>
    <row r="5" spans="1:9" ht="21" customHeight="1" x14ac:dyDescent="0.25">
      <c r="A5" s="72" t="s">
        <v>7</v>
      </c>
      <c r="B5" s="150" t="s">
        <v>13</v>
      </c>
      <c r="C5" s="150"/>
      <c r="D5" s="73"/>
      <c r="E5" s="71"/>
      <c r="F5" s="71"/>
      <c r="G5" s="71"/>
      <c r="H5" s="71"/>
      <c r="I5" s="71"/>
    </row>
    <row r="6" spans="1:9" ht="21" customHeight="1" x14ac:dyDescent="0.25">
      <c r="A6" s="72" t="s">
        <v>8</v>
      </c>
      <c r="B6" s="150" t="s">
        <v>13</v>
      </c>
      <c r="C6" s="150"/>
      <c r="D6" s="73"/>
      <c r="E6" s="71"/>
      <c r="F6" s="71"/>
      <c r="G6" s="71"/>
      <c r="H6" s="71"/>
      <c r="I6" s="71"/>
    </row>
    <row r="7" spans="1:9" ht="21" customHeight="1" x14ac:dyDescent="0.25">
      <c r="A7" s="72" t="s">
        <v>9</v>
      </c>
      <c r="B7" s="150" t="s">
        <v>13</v>
      </c>
      <c r="C7" s="150"/>
      <c r="D7" s="73"/>
      <c r="E7" s="71"/>
      <c r="F7" s="71"/>
      <c r="G7" s="71"/>
      <c r="H7" s="71"/>
      <c r="I7" s="71"/>
    </row>
    <row r="8" spans="1:9" ht="21" customHeight="1" x14ac:dyDescent="0.25">
      <c r="A8" s="72" t="s">
        <v>10</v>
      </c>
      <c r="B8" s="150" t="s">
        <v>13</v>
      </c>
      <c r="C8" s="150"/>
      <c r="D8" s="73"/>
      <c r="E8" s="71"/>
      <c r="F8" s="71"/>
      <c r="G8" s="71"/>
      <c r="H8" s="71"/>
      <c r="I8" s="71"/>
    </row>
    <row r="9" spans="1:9" ht="21" customHeight="1" x14ac:dyDescent="0.25">
      <c r="A9" s="72" t="s">
        <v>11</v>
      </c>
      <c r="B9" s="150" t="s">
        <v>13</v>
      </c>
      <c r="C9" s="150"/>
      <c r="D9" s="73"/>
      <c r="E9" s="71"/>
      <c r="F9" s="71"/>
      <c r="G9" s="71"/>
      <c r="H9" s="71"/>
      <c r="I9" s="71"/>
    </row>
    <row r="10" spans="1:9" ht="12" customHeight="1" x14ac:dyDescent="0.25">
      <c r="A10" s="71"/>
      <c r="B10" s="71"/>
      <c r="C10" s="71"/>
      <c r="D10" s="71"/>
      <c r="E10" s="71"/>
      <c r="F10" s="71"/>
      <c r="G10" s="71"/>
      <c r="H10" s="71"/>
      <c r="I10" s="71"/>
    </row>
    <row r="11" spans="1:9" ht="42" customHeight="1" x14ac:dyDescent="0.25">
      <c r="A11" s="149" t="s">
        <v>4</v>
      </c>
      <c r="B11" s="149"/>
      <c r="C11" s="162" t="s">
        <v>12</v>
      </c>
      <c r="D11" s="162"/>
      <c r="E11" s="162"/>
      <c r="F11" s="71"/>
      <c r="G11" s="71"/>
      <c r="H11" s="71"/>
      <c r="I11" s="71"/>
    </row>
    <row r="12" spans="1:9" ht="42" customHeight="1" thickBot="1" x14ac:dyDescent="0.3">
      <c r="A12" s="149" t="s">
        <v>2</v>
      </c>
      <c r="B12" s="149"/>
      <c r="C12" s="162" t="s">
        <v>3</v>
      </c>
      <c r="D12" s="162"/>
      <c r="E12" s="162"/>
      <c r="F12" s="71"/>
      <c r="G12" s="71"/>
      <c r="H12" s="71"/>
      <c r="I12" s="71"/>
    </row>
    <row r="13" spans="1:9" ht="21" customHeight="1" thickBot="1" x14ac:dyDescent="0.3">
      <c r="A13" s="151" t="s">
        <v>14</v>
      </c>
      <c r="B13" s="151"/>
      <c r="C13" s="151"/>
      <c r="D13" s="84"/>
      <c r="E13" s="2" t="str">
        <f>IF(E32&lt;64,"F",(IF(AND(E32&gt;63,E32&lt;67),"D",(IF(AND(E32&gt;66,E32&lt;70),"D+",(IF(AND(E32&gt;69,E32&lt;74),"C-",(IF(AND(E32&gt;73,E32&lt;77),"C",(IF(AND(E32&gt;76,E32&lt;80),"C+",(IF(AND(E32&gt;79,E32&lt;84),"B-",(IF(AND(E32&gt;83,E32&lt;87),"B",(IF(AND(E32&gt;86,E32&lt;90),"B+",(IF(AND(E32&gt;89,E32&lt;94),"A-","A")))))))))))))))))))</f>
        <v>F</v>
      </c>
      <c r="F13" s="105" t="str">
        <f>IF((A28+A29+A30&lt;&gt;1),"ERROR - percentages must total 100%","")</f>
        <v/>
      </c>
      <c r="G13" s="71"/>
      <c r="H13" s="71"/>
      <c r="I13" s="71"/>
    </row>
    <row r="14" spans="1:9" ht="14.25" customHeight="1" thickBot="1" x14ac:dyDescent="0.3">
      <c r="A14" s="71"/>
      <c r="B14" s="71"/>
      <c r="C14" s="71"/>
      <c r="D14" s="71"/>
      <c r="E14" s="71"/>
      <c r="F14" s="71"/>
      <c r="G14" s="71"/>
      <c r="H14" s="71"/>
      <c r="I14" s="71"/>
    </row>
    <row r="15" spans="1:9" ht="21" customHeight="1" x14ac:dyDescent="0.25">
      <c r="A15" s="163" t="s">
        <v>281</v>
      </c>
      <c r="B15" s="152"/>
      <c r="C15" s="152"/>
      <c r="D15" s="104" t="s">
        <v>247</v>
      </c>
      <c r="E15" s="74" t="s">
        <v>248</v>
      </c>
      <c r="F15" s="71"/>
      <c r="G15" s="71"/>
      <c r="H15" s="71"/>
      <c r="I15" s="71"/>
    </row>
    <row r="16" spans="1:9" ht="21" customHeight="1" x14ac:dyDescent="0.25">
      <c r="A16" s="144" t="str">
        <f>'Ind. Study Project Rubric'!A7</f>
        <v>Title / Acknowledgements / Abstract</v>
      </c>
      <c r="B16" s="145"/>
      <c r="C16" s="145"/>
      <c r="D16" s="138">
        <f>'Ind. Study Project Rubric'!C7</f>
        <v>5</v>
      </c>
      <c r="E16" s="181">
        <f>'Ind. Study Project Rubric'!D7</f>
        <v>0</v>
      </c>
      <c r="F16" s="127" t="str">
        <f>IF(E16&gt;D16,"This value cannot exceed the maximum; please revise","")</f>
        <v/>
      </c>
      <c r="G16" s="71"/>
      <c r="H16" s="71"/>
      <c r="I16" s="71"/>
    </row>
    <row r="17" spans="1:9" ht="21" customHeight="1" x14ac:dyDescent="0.25">
      <c r="A17" s="144" t="str">
        <f>'Ind. Study Project Rubric'!A8</f>
        <v>Research Question / Objectives / Justification</v>
      </c>
      <c r="B17" s="145"/>
      <c r="C17" s="145"/>
      <c r="D17" s="138">
        <f>'Ind. Study Project Rubric'!C8</f>
        <v>10</v>
      </c>
      <c r="E17" s="181">
        <f>'Ind. Study Project Rubric'!D8</f>
        <v>0</v>
      </c>
      <c r="F17" s="127" t="str">
        <f t="shared" ref="F17:F26" si="0">IF(E17&gt;D17,"This value cannot exceed the maximum; please revise","")</f>
        <v/>
      </c>
      <c r="G17" s="71"/>
      <c r="H17" s="71"/>
      <c r="I17" s="71"/>
    </row>
    <row r="18" spans="1:9" ht="21" customHeight="1" x14ac:dyDescent="0.25">
      <c r="A18" s="144" t="str">
        <f>'Ind. Study Project Rubric'!A9</f>
        <v>Context and Literature Review</v>
      </c>
      <c r="B18" s="145"/>
      <c r="C18" s="145"/>
      <c r="D18" s="138">
        <f>'Ind. Study Project Rubric'!C9</f>
        <v>10</v>
      </c>
      <c r="E18" s="181">
        <f>'Ind. Study Project Rubric'!D9</f>
        <v>0</v>
      </c>
      <c r="F18" s="127" t="str">
        <f t="shared" si="0"/>
        <v/>
      </c>
      <c r="G18" s="71"/>
      <c r="H18" s="71"/>
      <c r="I18" s="71"/>
    </row>
    <row r="19" spans="1:9" ht="21" customHeight="1" x14ac:dyDescent="0.25">
      <c r="A19" s="144" t="str">
        <f>'Ind. Study Project Rubric'!A10</f>
        <v>Methods</v>
      </c>
      <c r="B19" s="145"/>
      <c r="C19" s="145"/>
      <c r="D19" s="138">
        <f>'Ind. Study Project Rubric'!C10</f>
        <v>15</v>
      </c>
      <c r="E19" s="181">
        <f>'Ind. Study Project Rubric'!D10</f>
        <v>0</v>
      </c>
      <c r="F19" s="127" t="str">
        <f t="shared" si="0"/>
        <v/>
      </c>
      <c r="G19" s="71"/>
      <c r="H19" s="71"/>
      <c r="I19" s="71"/>
    </row>
    <row r="20" spans="1:9" ht="21" customHeight="1" x14ac:dyDescent="0.25">
      <c r="A20" s="144" t="str">
        <f>'Ind. Study Project Rubric'!A11</f>
        <v>Ethics</v>
      </c>
      <c r="B20" s="145"/>
      <c r="C20" s="145"/>
      <c r="D20" s="138">
        <f>'Ind. Study Project Rubric'!C11</f>
        <v>10</v>
      </c>
      <c r="E20" s="181">
        <f>'Ind. Study Project Rubric'!D11</f>
        <v>0</v>
      </c>
      <c r="F20" s="127" t="str">
        <f t="shared" si="0"/>
        <v/>
      </c>
      <c r="G20" s="71"/>
      <c r="H20" s="71"/>
      <c r="I20" s="71"/>
    </row>
    <row r="21" spans="1:9" ht="21" customHeight="1" x14ac:dyDescent="0.25">
      <c r="A21" s="144" t="str">
        <f>'Ind. Study Project Rubric'!A12</f>
        <v>Presentation of results / findings</v>
      </c>
      <c r="B21" s="145"/>
      <c r="C21" s="145"/>
      <c r="D21" s="138">
        <f>'Ind. Study Project Rubric'!C12</f>
        <v>15</v>
      </c>
      <c r="E21" s="181">
        <f>'Ind. Study Project Rubric'!D12</f>
        <v>0</v>
      </c>
      <c r="F21" s="127" t="str">
        <f t="shared" si="0"/>
        <v/>
      </c>
      <c r="G21" s="71"/>
      <c r="H21" s="71"/>
      <c r="I21" s="71"/>
    </row>
    <row r="22" spans="1:9" ht="21" customHeight="1" x14ac:dyDescent="0.25">
      <c r="A22" s="144" t="str">
        <f>'Ind. Study Project Rubric'!A13</f>
        <v>Depth of analysis</v>
      </c>
      <c r="B22" s="145"/>
      <c r="C22" s="145"/>
      <c r="D22" s="138">
        <f>'Ind. Study Project Rubric'!C13</f>
        <v>15</v>
      </c>
      <c r="E22" s="181">
        <f>'Ind. Study Project Rubric'!D13</f>
        <v>0</v>
      </c>
      <c r="F22" s="127" t="str">
        <f t="shared" si="0"/>
        <v/>
      </c>
      <c r="G22" s="71"/>
      <c r="H22" s="71"/>
      <c r="I22" s="71"/>
    </row>
    <row r="23" spans="1:9" ht="21" customHeight="1" x14ac:dyDescent="0.25">
      <c r="A23" s="144" t="str">
        <f>'Ind. Study Project Rubric'!A14</f>
        <v>Conclusions</v>
      </c>
      <c r="B23" s="145"/>
      <c r="C23" s="145"/>
      <c r="D23" s="138">
        <f>'Ind. Study Project Rubric'!C14</f>
        <v>10</v>
      </c>
      <c r="E23" s="181">
        <f>'Ind. Study Project Rubric'!D14</f>
        <v>0</v>
      </c>
      <c r="F23" s="127" t="str">
        <f t="shared" si="0"/>
        <v/>
      </c>
      <c r="G23" s="71"/>
      <c r="H23" s="71"/>
      <c r="I23" s="71"/>
    </row>
    <row r="24" spans="1:9" ht="21" customHeight="1" x14ac:dyDescent="0.25">
      <c r="A24" s="144" t="str">
        <f>'Ind. Study Project Rubric'!A15</f>
        <v>Technical aspects</v>
      </c>
      <c r="B24" s="145"/>
      <c r="C24" s="145"/>
      <c r="D24" s="138">
        <f>'Ind. Study Project Rubric'!C15</f>
        <v>5</v>
      </c>
      <c r="E24" s="181">
        <f>'Ind. Study Project Rubric'!D15</f>
        <v>0</v>
      </c>
      <c r="F24" s="127" t="str">
        <f t="shared" si="0"/>
        <v/>
      </c>
      <c r="G24" s="71"/>
      <c r="H24" s="71"/>
      <c r="I24" s="71"/>
    </row>
    <row r="25" spans="1:9" ht="21" customHeight="1" x14ac:dyDescent="0.25">
      <c r="A25" s="144" t="str">
        <f>'Ind. Study Project Rubric'!A16</f>
        <v>Effort</v>
      </c>
      <c r="B25" s="145"/>
      <c r="C25" s="145"/>
      <c r="D25" s="138">
        <f>'Ind. Study Project Rubric'!C16</f>
        <v>5</v>
      </c>
      <c r="E25" s="181">
        <f>'Ind. Study Project Rubric'!D16</f>
        <v>0</v>
      </c>
      <c r="F25" s="127" t="str">
        <f t="shared" si="0"/>
        <v/>
      </c>
      <c r="G25" s="80"/>
      <c r="H25" s="80"/>
      <c r="I25" s="80"/>
    </row>
    <row r="26" spans="1:9" ht="21" customHeight="1" thickBot="1" x14ac:dyDescent="0.3">
      <c r="A26" s="166" t="str">
        <f>IF('Ind. Study Project Rubric'!C17=0,"",'Ind. Study Project Rubric'!A17)</f>
        <v/>
      </c>
      <c r="B26" s="167"/>
      <c r="C26" s="167"/>
      <c r="D26" s="139" t="str">
        <f>IF('Ind. Study Project Rubric'!C17=0,"",'Ind. Study Project Rubric'!C17)</f>
        <v/>
      </c>
      <c r="E26" s="182" t="str">
        <f>IF('Ind. Study Project Rubric'!C17=0,"",'Ind. Study Project Rubric'!D17)</f>
        <v/>
      </c>
      <c r="F26" s="127" t="str">
        <f t="shared" si="0"/>
        <v/>
      </c>
      <c r="G26" s="84"/>
      <c r="H26" s="84"/>
      <c r="I26" s="84"/>
    </row>
    <row r="27" spans="1:9" ht="21" customHeight="1" thickBot="1" x14ac:dyDescent="0.3">
      <c r="C27" s="102" t="s">
        <v>283</v>
      </c>
      <c r="D27" s="103"/>
      <c r="E27" s="103">
        <f>'Ind. Study Project Rubric'!D2</f>
        <v>0</v>
      </c>
      <c r="F27" s="127" t="str">
        <f>IF(E27&gt;0,"ERROR: Enter deductions as a negative number","")</f>
        <v/>
      </c>
      <c r="G27" s="71"/>
      <c r="H27" s="71"/>
      <c r="I27" s="71"/>
    </row>
    <row r="28" spans="1:9" ht="24.95" customHeight="1" x14ac:dyDescent="0.25">
      <c r="A28" s="99">
        <v>0.7</v>
      </c>
      <c r="B28" s="152" t="s">
        <v>274</v>
      </c>
      <c r="C28" s="152"/>
      <c r="D28" s="100">
        <f>SUM('Ind. Study Project Rubric'!C7:C17)</f>
        <v>100</v>
      </c>
      <c r="E28" s="101">
        <f>'Ind. Study Project Rubric'!D3</f>
        <v>0</v>
      </c>
      <c r="F28" s="71"/>
      <c r="G28" s="71"/>
      <c r="H28" s="71"/>
      <c r="I28" s="71"/>
    </row>
    <row r="29" spans="1:9" ht="24.95" customHeight="1" x14ac:dyDescent="0.25">
      <c r="A29" s="4">
        <v>0.3</v>
      </c>
      <c r="B29" s="153" t="s">
        <v>273</v>
      </c>
      <c r="C29" s="153"/>
      <c r="D29" s="75">
        <f>SUM('ISP Presentation Rubric'!C5:C14)</f>
        <v>100</v>
      </c>
      <c r="E29" s="5">
        <f>'ISP Presentation Rubric'!D1</f>
        <v>0</v>
      </c>
      <c r="F29" s="71"/>
      <c r="G29" s="71"/>
      <c r="H29" s="71"/>
      <c r="I29" s="71"/>
    </row>
    <row r="30" spans="1:9" ht="24.95" customHeight="1" thickBot="1" x14ac:dyDescent="0.3">
      <c r="A30" s="6">
        <v>0</v>
      </c>
      <c r="B30" s="154" t="s">
        <v>259</v>
      </c>
      <c r="C30" s="154"/>
      <c r="D30" s="79">
        <v>100</v>
      </c>
      <c r="E30" s="7">
        <v>0</v>
      </c>
    </row>
    <row r="31" spans="1:9" ht="24.95" customHeight="1" x14ac:dyDescent="0.25">
      <c r="A31" s="159" t="str">
        <f>IF((A28+A29+A30&lt;&gt;1),"ERROR - percentages must total 100%","")</f>
        <v/>
      </c>
      <c r="B31" s="160"/>
      <c r="C31" s="160"/>
      <c r="D31" s="160"/>
      <c r="E31" s="161"/>
    </row>
    <row r="32" spans="1:9" ht="24.95" customHeight="1" x14ac:dyDescent="0.25">
      <c r="A32" s="164" t="s">
        <v>16</v>
      </c>
      <c r="B32" s="165"/>
      <c r="C32" s="76"/>
      <c r="D32" s="76"/>
      <c r="E32" s="3">
        <f>IF((A28+A29+A30&lt;&gt;1),"ERROR - check percentages",(ROUND((E28*A28)+(E29*A29)+(E30*A30),0)))</f>
        <v>0</v>
      </c>
      <c r="F32" s="77"/>
    </row>
    <row r="33" spans="1:6" ht="24.95" customHeight="1" thickBot="1" x14ac:dyDescent="0.3">
      <c r="A33" s="155"/>
      <c r="B33" s="156"/>
      <c r="C33" s="156"/>
      <c r="D33" s="156"/>
      <c r="E33" s="157"/>
    </row>
    <row r="34" spans="1:6" ht="24.95" customHeight="1" x14ac:dyDescent="0.25">
      <c r="A34" s="141" t="s">
        <v>17</v>
      </c>
      <c r="B34" s="142"/>
      <c r="C34" s="142"/>
      <c r="D34" s="142"/>
      <c r="E34" s="143"/>
    </row>
    <row r="35" spans="1:6" ht="188.25" customHeight="1" thickBot="1" x14ac:dyDescent="0.3">
      <c r="A35" s="146" t="s">
        <v>279</v>
      </c>
      <c r="B35" s="147"/>
      <c r="C35" s="147"/>
      <c r="D35" s="147"/>
      <c r="E35" s="148"/>
    </row>
    <row r="36" spans="1:6" x14ac:dyDescent="0.25">
      <c r="A36" s="78"/>
      <c r="B36" s="78"/>
      <c r="C36" s="78"/>
      <c r="D36" s="78"/>
      <c r="E36" s="78"/>
      <c r="F36" s="78"/>
    </row>
    <row r="37" spans="1:6" x14ac:dyDescent="0.25">
      <c r="A37" s="78"/>
      <c r="B37" s="78"/>
      <c r="C37" s="78"/>
      <c r="D37" s="78"/>
      <c r="E37" s="78"/>
      <c r="F37" s="78"/>
    </row>
    <row r="38" spans="1:6" x14ac:dyDescent="0.25">
      <c r="A38" s="78"/>
      <c r="B38" s="78"/>
      <c r="C38" s="78"/>
      <c r="D38" s="78"/>
      <c r="E38" s="78"/>
      <c r="F38" s="78"/>
    </row>
    <row r="39" spans="1:6" x14ac:dyDescent="0.25">
      <c r="A39" s="78"/>
      <c r="B39" s="78"/>
      <c r="C39" s="78"/>
      <c r="D39" s="78"/>
      <c r="E39" s="78"/>
      <c r="F39" s="78"/>
    </row>
    <row r="40" spans="1:6" x14ac:dyDescent="0.25">
      <c r="A40" s="78"/>
      <c r="B40" s="78"/>
      <c r="C40" s="78"/>
      <c r="D40" s="78"/>
      <c r="E40" s="78"/>
      <c r="F40" s="78"/>
    </row>
    <row r="41" spans="1:6" x14ac:dyDescent="0.25">
      <c r="A41" s="78"/>
      <c r="B41" s="78"/>
      <c r="C41" s="78"/>
      <c r="D41" s="78"/>
      <c r="E41" s="78"/>
      <c r="F41" s="78"/>
    </row>
    <row r="42" spans="1:6" x14ac:dyDescent="0.25">
      <c r="A42" s="78"/>
      <c r="B42" s="78"/>
      <c r="C42" s="78"/>
      <c r="D42" s="78"/>
      <c r="E42" s="78"/>
      <c r="F42" s="78"/>
    </row>
    <row r="43" spans="1:6" x14ac:dyDescent="0.25">
      <c r="A43" s="78"/>
      <c r="B43" s="78"/>
      <c r="C43" s="78"/>
      <c r="D43" s="78"/>
      <c r="E43" s="78"/>
      <c r="F43" s="78"/>
    </row>
    <row r="44" spans="1:6" x14ac:dyDescent="0.25">
      <c r="A44" s="78"/>
      <c r="B44" s="78"/>
      <c r="C44" s="78"/>
      <c r="D44" s="78"/>
      <c r="E44" s="78"/>
      <c r="F44" s="78"/>
    </row>
    <row r="45" spans="1:6" x14ac:dyDescent="0.25">
      <c r="A45" s="78"/>
      <c r="B45" s="78"/>
      <c r="C45" s="78"/>
      <c r="D45" s="78"/>
      <c r="E45" s="78"/>
      <c r="F45" s="78"/>
    </row>
    <row r="46" spans="1:6" x14ac:dyDescent="0.25">
      <c r="A46" s="78"/>
      <c r="B46" s="78"/>
      <c r="C46" s="78"/>
      <c r="D46" s="78"/>
      <c r="E46" s="78"/>
      <c r="F46" s="78"/>
    </row>
    <row r="47" spans="1:6" x14ac:dyDescent="0.25">
      <c r="A47" s="78"/>
      <c r="B47" s="78"/>
      <c r="C47" s="78"/>
      <c r="D47" s="78"/>
      <c r="E47" s="78"/>
      <c r="F47" s="78"/>
    </row>
    <row r="48" spans="1:6" x14ac:dyDescent="0.25">
      <c r="A48" s="78"/>
      <c r="B48" s="78"/>
      <c r="C48" s="78"/>
      <c r="D48" s="78"/>
      <c r="E48" s="78"/>
      <c r="F48" s="78"/>
    </row>
  </sheetData>
  <sheetProtection algorithmName="SHA-512" hashValue="S+b3eW96Ryd1wr+KXb+U5GCwLvYD1udazAidfFmFUkYS+/nr6OitYiE50JXRG1EFK+8XAGWucMgbCpYsTn22WA==" saltValue="HggrUfa6gwI9ZThI7us6hw==" spinCount="100000" sheet="1" objects="1" scenarios="1"/>
  <mergeCells count="33">
    <mergeCell ref="B9:C9"/>
    <mergeCell ref="A20:C20"/>
    <mergeCell ref="A1:E1"/>
    <mergeCell ref="A2:E2"/>
    <mergeCell ref="A31:E31"/>
    <mergeCell ref="C12:E12"/>
    <mergeCell ref="C11:E11"/>
    <mergeCell ref="A15:C15"/>
    <mergeCell ref="A24:C24"/>
    <mergeCell ref="A26:C26"/>
    <mergeCell ref="A18:C18"/>
    <mergeCell ref="A19:C19"/>
    <mergeCell ref="A21:C21"/>
    <mergeCell ref="A22:C22"/>
    <mergeCell ref="B4:C4"/>
    <mergeCell ref="B5:C5"/>
    <mergeCell ref="B6:C6"/>
    <mergeCell ref="B7:C7"/>
    <mergeCell ref="B8:C8"/>
    <mergeCell ref="A34:E34"/>
    <mergeCell ref="A23:C23"/>
    <mergeCell ref="A35:E35"/>
    <mergeCell ref="A11:B11"/>
    <mergeCell ref="A12:B12"/>
    <mergeCell ref="A13:C13"/>
    <mergeCell ref="B28:C28"/>
    <mergeCell ref="B29:C29"/>
    <mergeCell ref="B30:C30"/>
    <mergeCell ref="A16:C16"/>
    <mergeCell ref="A17:C17"/>
    <mergeCell ref="A25:C25"/>
    <mergeCell ref="A33:E33"/>
    <mergeCell ref="A32:B32"/>
  </mergeCells>
  <conditionalFormatting sqref="I13">
    <cfRule type="iconSet" priority="26">
      <iconSet iconSet="4Arrows">
        <cfvo type="percent" val="0"/>
        <cfvo type="percent" val="25"/>
        <cfvo type="percent" val="50"/>
        <cfvo type="percent" val="75"/>
      </iconSet>
    </cfRule>
  </conditionalFormatting>
  <dataValidations xWindow="849" yWindow="746" count="3">
    <dataValidation allowBlank="1" showInputMessage="1" showErrorMessage="1" prompt="Remember to change this text to match your program's other component'  e.g. Work Journal._x000a__x000a_Don't forget to enter the student's score manually in the points section to the right." sqref="B30:D30"/>
    <dataValidation allowBlank="1" showInputMessage="1" showErrorMessage="1" prompt="Update this cell and the text on the right to match your program's 'other component'  e.g. Work Journal, and enter the student's score manually in the points column (also to the right)._x000a__x000a_Delete the text in this line if you have no &quot;other ISP component&quot;." sqref="A30"/>
    <dataValidation type="textLength" errorStyle="warning" showInputMessage="1" showErrorMessage="1" error="This box may not be left empty, but must be no longer than 1300 characters." promptTitle="Reminder!" prompt="Please limit your comments to the space provided. You will receive an error message if you exceed the maximum number of characters (about 1300)." sqref="A35:E35">
      <formula1>1</formula1>
      <formula2>1300</formula2>
    </dataValidation>
  </dataValidations>
  <pageMargins left="1" right="1" top="2" bottom="1" header="0.5" footer="0.5"/>
  <pageSetup scale="62" orientation="portrait" r:id="rId1"/>
  <extLst>
    <ext xmlns:x14="http://schemas.microsoft.com/office/spreadsheetml/2009/9/main" uri="{78C0D931-6437-407d-A8EE-F0AAD7539E65}">
      <x14:conditionalFormattings>
        <x14:conditionalFormatting xmlns:xm="http://schemas.microsoft.com/office/excel/2006/main">
          <x14:cfRule type="iconSet" priority="25" id="{74AB59AF-93AD-4BF8-BCA5-AA08173722F6}">
            <x14:iconSet iconSet="3Symbols" custom="1">
              <x14:cfvo type="percent">
                <xm:f>0</xm:f>
              </x14:cfvo>
              <x14:cfvo type="num" gte="0">
                <xm:f>99</xm:f>
              </x14:cfvo>
              <x14:cfvo type="num" gte="0">
                <xm:f>100</xm:f>
              </x14:cfvo>
              <x14:cfIcon iconSet="3Symbols" iconId="0"/>
              <x14:cfIcon iconSet="NoIcons" iconId="0"/>
              <x14:cfIcon iconSet="3Symbols" iconId="0"/>
            </x14:iconSet>
          </x14:cfRule>
          <xm:sqref>D28</xm:sqref>
        </x14:conditionalFormatting>
        <x14:conditionalFormatting xmlns:xm="http://schemas.microsoft.com/office/excel/2006/main">
          <x14:cfRule type="iconSet" priority="24" id="{85FAF6B5-DBD3-4400-80B0-4CADAAD75275}">
            <x14:iconSet iconSet="3Symbols" custom="1">
              <x14:cfvo type="percent">
                <xm:f>0</xm:f>
              </x14:cfvo>
              <x14:cfvo type="num" gte="0">
                <xm:f>99</xm:f>
              </x14:cfvo>
              <x14:cfvo type="num" gte="0">
                <xm:f>100</xm:f>
              </x14:cfvo>
              <x14:cfIcon iconSet="3Symbols" iconId="0"/>
              <x14:cfIcon iconSet="NoIcons" iconId="0"/>
              <x14:cfIcon iconSet="3Symbols" iconId="0"/>
            </x14:iconSet>
          </x14:cfRule>
          <xm:sqref>D29</xm:sqref>
        </x14:conditionalFormatting>
        <x14:conditionalFormatting xmlns:xm="http://schemas.microsoft.com/office/excel/2006/main">
          <x14:cfRule type="iconSet" priority="21" id="{0CCD9F49-4801-46B5-933A-9F09E9B1B132}">
            <x14:iconSet iconSet="3Symbols" custom="1">
              <x14:cfvo type="percent">
                <xm:f>0</xm:f>
              </x14:cfvo>
              <x14:cfvo type="num">
                <xm:f>0</xm:f>
              </x14:cfvo>
              <x14:cfvo type="num" gte="0">
                <xm:f>$D$16</xm:f>
              </x14:cfvo>
              <x14:cfIcon iconSet="3Symbols" iconId="0"/>
              <x14:cfIcon iconSet="NoIcons" iconId="0"/>
              <x14:cfIcon iconSet="3Symbols" iconId="0"/>
            </x14:iconSet>
          </x14:cfRule>
          <xm:sqref>E16</xm:sqref>
        </x14:conditionalFormatting>
        <x14:conditionalFormatting xmlns:xm="http://schemas.microsoft.com/office/excel/2006/main">
          <x14:cfRule type="iconSet" priority="10" id="{C6A4AFCA-A6AF-4B6E-BA67-308A597979C2}">
            <x14:iconSet iconSet="3Symbols" custom="1">
              <x14:cfvo type="percent">
                <xm:f>0</xm:f>
              </x14:cfvo>
              <x14:cfvo type="num">
                <xm:f>0</xm:f>
              </x14:cfvo>
              <x14:cfvo type="num" gte="0">
                <xm:f>$D$17</xm:f>
              </x14:cfvo>
              <x14:cfIcon iconSet="3Symbols" iconId="0"/>
              <x14:cfIcon iconSet="NoIcons" iconId="0"/>
              <x14:cfIcon iconSet="3Symbols" iconId="0"/>
            </x14:iconSet>
          </x14:cfRule>
          <xm:sqref>E17</xm:sqref>
        </x14:conditionalFormatting>
        <x14:conditionalFormatting xmlns:xm="http://schemas.microsoft.com/office/excel/2006/main">
          <x14:cfRule type="iconSet" priority="9" id="{24FD520A-B3B5-4100-B8AF-A8C69B527B0B}">
            <x14:iconSet iconSet="3Symbols" custom="1">
              <x14:cfvo type="percent">
                <xm:f>0</xm:f>
              </x14:cfvo>
              <x14:cfvo type="num">
                <xm:f>0</xm:f>
              </x14:cfvo>
              <x14:cfvo type="num" gte="0">
                <xm:f>$D$18</xm:f>
              </x14:cfvo>
              <x14:cfIcon iconSet="3Symbols" iconId="0"/>
              <x14:cfIcon iconSet="NoIcons" iconId="0"/>
              <x14:cfIcon iconSet="3Symbols" iconId="0"/>
            </x14:iconSet>
          </x14:cfRule>
          <xm:sqref>E18</xm:sqref>
        </x14:conditionalFormatting>
        <x14:conditionalFormatting xmlns:xm="http://schemas.microsoft.com/office/excel/2006/main">
          <x14:cfRule type="iconSet" priority="8" id="{59B94907-2D9A-4B16-9602-B9BFDBC3130B}">
            <x14:iconSet iconSet="3Symbols" custom="1">
              <x14:cfvo type="percent">
                <xm:f>0</xm:f>
              </x14:cfvo>
              <x14:cfvo type="num">
                <xm:f>0</xm:f>
              </x14:cfvo>
              <x14:cfvo type="num" gte="0">
                <xm:f>$D$19</xm:f>
              </x14:cfvo>
              <x14:cfIcon iconSet="3Symbols" iconId="0"/>
              <x14:cfIcon iconSet="NoIcons" iconId="0"/>
              <x14:cfIcon iconSet="3Symbols" iconId="0"/>
            </x14:iconSet>
          </x14:cfRule>
          <xm:sqref>E19</xm:sqref>
        </x14:conditionalFormatting>
        <x14:conditionalFormatting xmlns:xm="http://schemas.microsoft.com/office/excel/2006/main">
          <x14:cfRule type="iconSet" priority="7" id="{B5FDA22C-33EC-4362-B491-1BCAA7ABEADE}">
            <x14:iconSet iconSet="3Symbols" custom="1">
              <x14:cfvo type="percent">
                <xm:f>0</xm:f>
              </x14:cfvo>
              <x14:cfvo type="num">
                <xm:f>0</xm:f>
              </x14:cfvo>
              <x14:cfvo type="num" gte="0">
                <xm:f>$D$21</xm:f>
              </x14:cfvo>
              <x14:cfIcon iconSet="3Symbols" iconId="0"/>
              <x14:cfIcon iconSet="NoIcons" iconId="0"/>
              <x14:cfIcon iconSet="3Symbols" iconId="0"/>
            </x14:iconSet>
          </x14:cfRule>
          <xm:sqref>E21</xm:sqref>
        </x14:conditionalFormatting>
        <x14:conditionalFormatting xmlns:xm="http://schemas.microsoft.com/office/excel/2006/main">
          <x14:cfRule type="iconSet" priority="6" id="{AFA111D4-BF40-45FD-9098-ED7E13F3C14A}">
            <x14:iconSet iconSet="3Symbols" custom="1">
              <x14:cfvo type="percent">
                <xm:f>0</xm:f>
              </x14:cfvo>
              <x14:cfvo type="num">
                <xm:f>0</xm:f>
              </x14:cfvo>
              <x14:cfvo type="num" gte="0">
                <xm:f>$D$22</xm:f>
              </x14:cfvo>
              <x14:cfIcon iconSet="3Symbols" iconId="0"/>
              <x14:cfIcon iconSet="NoIcons" iconId="0"/>
              <x14:cfIcon iconSet="3Symbols" iconId="0"/>
            </x14:iconSet>
          </x14:cfRule>
          <xm:sqref>E22</xm:sqref>
        </x14:conditionalFormatting>
        <x14:conditionalFormatting xmlns:xm="http://schemas.microsoft.com/office/excel/2006/main">
          <x14:cfRule type="iconSet" priority="5" id="{0B14B1A9-37A3-4A31-8C06-8AC502CD613C}">
            <x14:iconSet iconSet="3Symbols" custom="1">
              <x14:cfvo type="percent">
                <xm:f>0</xm:f>
              </x14:cfvo>
              <x14:cfvo type="num">
                <xm:f>0</xm:f>
              </x14:cfvo>
              <x14:cfvo type="num" gte="0">
                <xm:f>$D$23</xm:f>
              </x14:cfvo>
              <x14:cfIcon iconSet="3Symbols" iconId="0"/>
              <x14:cfIcon iconSet="NoIcons" iconId="0"/>
              <x14:cfIcon iconSet="3Symbols" iconId="0"/>
            </x14:iconSet>
          </x14:cfRule>
          <xm:sqref>E23</xm:sqref>
        </x14:conditionalFormatting>
        <x14:conditionalFormatting xmlns:xm="http://schemas.microsoft.com/office/excel/2006/main">
          <x14:cfRule type="iconSet" priority="4" id="{E84AD685-0B86-4108-AD97-883DED24F04E}">
            <x14:iconSet iconSet="3Symbols" custom="1">
              <x14:cfvo type="percent">
                <xm:f>0</xm:f>
              </x14:cfvo>
              <x14:cfvo type="num">
                <xm:f>0</xm:f>
              </x14:cfvo>
              <x14:cfvo type="num" gte="0">
                <xm:f>$D$20</xm:f>
              </x14:cfvo>
              <x14:cfIcon iconSet="3Symbols" iconId="0"/>
              <x14:cfIcon iconSet="NoIcons" iconId="0"/>
              <x14:cfIcon iconSet="3Symbols" iconId="0"/>
            </x14:iconSet>
          </x14:cfRule>
          <xm:sqref>E20</xm:sqref>
        </x14:conditionalFormatting>
        <x14:conditionalFormatting xmlns:xm="http://schemas.microsoft.com/office/excel/2006/main">
          <x14:cfRule type="iconSet" priority="3" id="{0EAA5D1B-C84A-4311-AB2F-E6C0B3EDCAF9}">
            <x14:iconSet iconSet="3Symbols" custom="1">
              <x14:cfvo type="percent">
                <xm:f>0</xm:f>
              </x14:cfvo>
              <x14:cfvo type="num">
                <xm:f>0</xm:f>
              </x14:cfvo>
              <x14:cfvo type="num" gte="0">
                <xm:f>$D$24</xm:f>
              </x14:cfvo>
              <x14:cfIcon iconSet="3Symbols" iconId="0"/>
              <x14:cfIcon iconSet="NoIcons" iconId="0"/>
              <x14:cfIcon iconSet="3Symbols" iconId="0"/>
            </x14:iconSet>
          </x14:cfRule>
          <xm:sqref>E24</xm:sqref>
        </x14:conditionalFormatting>
        <x14:conditionalFormatting xmlns:xm="http://schemas.microsoft.com/office/excel/2006/main">
          <x14:cfRule type="iconSet" priority="2" id="{3B0FB1B5-DB84-4E8C-B172-C1B621BD3B70}">
            <x14:iconSet iconSet="3Symbols" custom="1">
              <x14:cfvo type="percent">
                <xm:f>0</xm:f>
              </x14:cfvo>
              <x14:cfvo type="num">
                <xm:f>0</xm:f>
              </x14:cfvo>
              <x14:cfvo type="num" gte="0">
                <xm:f>$D$25</xm:f>
              </x14:cfvo>
              <x14:cfIcon iconSet="3Symbols" iconId="0"/>
              <x14:cfIcon iconSet="NoIcons" iconId="0"/>
              <x14:cfIcon iconSet="3Symbols" iconId="0"/>
            </x14:iconSet>
          </x14:cfRule>
          <xm:sqref>E25</xm:sqref>
        </x14:conditionalFormatting>
        <x14:conditionalFormatting xmlns:xm="http://schemas.microsoft.com/office/excel/2006/main">
          <x14:cfRule type="iconSet" priority="1" id="{D1F92AA1-C293-4719-8330-F073A5AA4566}">
            <x14:iconSet iconSet="3Symbols" custom="1">
              <x14:cfvo type="percent">
                <xm:f>0</xm:f>
              </x14:cfvo>
              <x14:cfvo type="num">
                <xm:f>0</xm:f>
              </x14:cfvo>
              <x14:cfvo type="num" gte="0">
                <xm:f>$D$26</xm:f>
              </x14:cfvo>
              <x14:cfIcon iconSet="3Symbols" iconId="0"/>
              <x14:cfIcon iconSet="NoIcons" iconId="0"/>
              <x14:cfIcon iconSet="3Symbols" iconId="0"/>
            </x14:iconSet>
          </x14:cfRule>
          <xm:sqref>E26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selection activeCell="B5" sqref="B5"/>
    </sheetView>
  </sheetViews>
  <sheetFormatPr defaultRowHeight="15.75" x14ac:dyDescent="0.25"/>
  <cols>
    <col min="1" max="1" width="43.42578125" style="83" customWidth="1"/>
    <col min="2" max="2" width="85.28515625" style="53" customWidth="1"/>
    <col min="3" max="3" width="12.140625" style="55" customWidth="1"/>
    <col min="4" max="4" width="11.5703125" style="107" customWidth="1"/>
    <col min="5" max="5" width="13" style="60" hidden="1" customWidth="1"/>
    <col min="6" max="6" width="11.5703125" style="60" hidden="1" customWidth="1"/>
    <col min="7" max="16384" width="9.140625" style="53"/>
  </cols>
  <sheetData>
    <row r="1" spans="1:7" ht="31.5" x14ac:dyDescent="0.25">
      <c r="A1" s="172" t="s">
        <v>294</v>
      </c>
      <c r="B1" s="173"/>
      <c r="C1" s="86" t="s">
        <v>266</v>
      </c>
      <c r="D1" s="121">
        <f>D18</f>
        <v>0</v>
      </c>
      <c r="E1" s="65" t="s">
        <v>254</v>
      </c>
      <c r="F1" s="60">
        <f>SUM(C7:C17)</f>
        <v>100</v>
      </c>
    </row>
    <row r="2" spans="1:7" ht="79.5" x14ac:dyDescent="0.25">
      <c r="A2" s="82"/>
      <c r="B2" s="57"/>
      <c r="C2" s="86" t="s">
        <v>282</v>
      </c>
      <c r="D2" s="120"/>
      <c r="E2" s="65"/>
      <c r="G2" s="126" t="str">
        <f>IF(D2=0,"",IF(D2&gt;0,"ERROR: Enter deductions as a negative number",IF(D2&lt;-100,"ERROR: Please check values","Please include an explanation in the ISP comments.")))</f>
        <v/>
      </c>
    </row>
    <row r="3" spans="1:7" ht="31.5" x14ac:dyDescent="0.25">
      <c r="A3" s="82"/>
      <c r="B3" s="57"/>
      <c r="C3" s="86" t="s">
        <v>277</v>
      </c>
      <c r="D3" s="106">
        <f>D1+D2</f>
        <v>0</v>
      </c>
      <c r="E3" s="65"/>
    </row>
    <row r="4" spans="1:7" ht="16.5" thickBot="1" x14ac:dyDescent="0.3"/>
    <row r="5" spans="1:7" ht="16.5" thickBot="1" x14ac:dyDescent="0.3">
      <c r="C5" s="168" t="s">
        <v>1</v>
      </c>
      <c r="D5" s="169"/>
      <c r="E5" s="170" t="s">
        <v>253</v>
      </c>
      <c r="F5" s="171"/>
    </row>
    <row r="6" spans="1:7" s="54" customFormat="1" x14ac:dyDescent="0.25">
      <c r="A6" s="89" t="s">
        <v>249</v>
      </c>
      <c r="B6" s="90" t="s">
        <v>269</v>
      </c>
      <c r="C6" s="91" t="s">
        <v>252</v>
      </c>
      <c r="D6" s="108" t="s">
        <v>248</v>
      </c>
      <c r="E6" s="61" t="s">
        <v>251</v>
      </c>
      <c r="F6" s="62" t="s">
        <v>252</v>
      </c>
    </row>
    <row r="7" spans="1:7" s="54" customFormat="1" ht="38.25" x14ac:dyDescent="0.25">
      <c r="A7" s="93" t="s">
        <v>260</v>
      </c>
      <c r="B7" s="87" t="s">
        <v>270</v>
      </c>
      <c r="C7" s="122">
        <v>5</v>
      </c>
      <c r="D7" s="109">
        <v>0</v>
      </c>
      <c r="E7" s="61">
        <v>5</v>
      </c>
      <c r="F7" s="62">
        <v>10</v>
      </c>
      <c r="G7" s="126" t="str">
        <f>IF(D7&gt;C7,"This value cannot exceed the maximum in column C","")</f>
        <v/>
      </c>
    </row>
    <row r="8" spans="1:7" s="54" customFormat="1" ht="63.75" x14ac:dyDescent="0.25">
      <c r="A8" s="93" t="s">
        <v>295</v>
      </c>
      <c r="B8" s="87" t="s">
        <v>296</v>
      </c>
      <c r="C8" s="122">
        <v>10</v>
      </c>
      <c r="D8" s="109">
        <v>0</v>
      </c>
      <c r="E8" s="61">
        <v>5</v>
      </c>
      <c r="F8" s="62">
        <v>15</v>
      </c>
      <c r="G8" s="126" t="str">
        <f t="shared" ref="G8:G17" si="0">IF(D8&gt;C8,"This value cannot exceed the maximum in column C","")</f>
        <v/>
      </c>
    </row>
    <row r="9" spans="1:7" s="54" customFormat="1" ht="127.5" x14ac:dyDescent="0.25">
      <c r="A9" s="93" t="s">
        <v>271</v>
      </c>
      <c r="B9" s="87" t="s">
        <v>300</v>
      </c>
      <c r="C9" s="122">
        <v>10</v>
      </c>
      <c r="D9" s="109">
        <v>0</v>
      </c>
      <c r="E9" s="61">
        <v>5</v>
      </c>
      <c r="F9" s="62">
        <v>15</v>
      </c>
      <c r="G9" s="126" t="str">
        <f t="shared" si="0"/>
        <v/>
      </c>
    </row>
    <row r="10" spans="1:7" s="54" customFormat="1" ht="89.25" x14ac:dyDescent="0.25">
      <c r="A10" s="93" t="s">
        <v>261</v>
      </c>
      <c r="B10" s="87" t="s">
        <v>301</v>
      </c>
      <c r="C10" s="122">
        <v>15</v>
      </c>
      <c r="D10" s="109">
        <v>0</v>
      </c>
      <c r="E10" s="61">
        <v>10</v>
      </c>
      <c r="F10" s="62">
        <v>20</v>
      </c>
      <c r="G10" s="126" t="str">
        <f t="shared" si="0"/>
        <v/>
      </c>
    </row>
    <row r="11" spans="1:7" s="54" customFormat="1" ht="102" x14ac:dyDescent="0.25">
      <c r="A11" s="93" t="s">
        <v>268</v>
      </c>
      <c r="B11" s="87" t="s">
        <v>278</v>
      </c>
      <c r="C11" s="122">
        <v>10</v>
      </c>
      <c r="D11" s="109">
        <v>0</v>
      </c>
      <c r="E11" s="61">
        <v>5</v>
      </c>
      <c r="F11" s="62">
        <v>10</v>
      </c>
      <c r="G11" s="126" t="str">
        <f t="shared" si="0"/>
        <v/>
      </c>
    </row>
    <row r="12" spans="1:7" s="54" customFormat="1" ht="89.25" x14ac:dyDescent="0.25">
      <c r="A12" s="93" t="s">
        <v>298</v>
      </c>
      <c r="B12" s="87" t="s">
        <v>299</v>
      </c>
      <c r="C12" s="122">
        <v>15</v>
      </c>
      <c r="D12" s="109">
        <v>0</v>
      </c>
      <c r="E12" s="61">
        <v>10</v>
      </c>
      <c r="F12" s="62">
        <v>20</v>
      </c>
      <c r="G12" s="126" t="str">
        <f t="shared" si="0"/>
        <v/>
      </c>
    </row>
    <row r="13" spans="1:7" s="54" customFormat="1" ht="140.25" x14ac:dyDescent="0.25">
      <c r="A13" s="93" t="s">
        <v>262</v>
      </c>
      <c r="B13" s="87" t="s">
        <v>302</v>
      </c>
      <c r="C13" s="122">
        <v>15</v>
      </c>
      <c r="D13" s="109">
        <v>0</v>
      </c>
      <c r="E13" s="61">
        <v>10</v>
      </c>
      <c r="F13" s="62">
        <v>20</v>
      </c>
      <c r="G13" s="126" t="str">
        <f t="shared" si="0"/>
        <v/>
      </c>
    </row>
    <row r="14" spans="1:7" s="54" customFormat="1" ht="63.75" x14ac:dyDescent="0.25">
      <c r="A14" s="93" t="s">
        <v>263</v>
      </c>
      <c r="B14" s="87" t="s">
        <v>303</v>
      </c>
      <c r="C14" s="122">
        <v>10</v>
      </c>
      <c r="D14" s="109">
        <v>0</v>
      </c>
      <c r="E14" s="61">
        <v>5</v>
      </c>
      <c r="F14" s="62">
        <v>10</v>
      </c>
      <c r="G14" s="126" t="str">
        <f t="shared" si="0"/>
        <v/>
      </c>
    </row>
    <row r="15" spans="1:7" s="56" customFormat="1" ht="63.75" x14ac:dyDescent="0.25">
      <c r="A15" s="93" t="s">
        <v>265</v>
      </c>
      <c r="B15" s="87" t="s">
        <v>272</v>
      </c>
      <c r="C15" s="122">
        <v>5</v>
      </c>
      <c r="D15" s="109">
        <v>0</v>
      </c>
      <c r="E15" s="61">
        <v>5</v>
      </c>
      <c r="F15" s="62">
        <v>10</v>
      </c>
      <c r="G15" s="126" t="str">
        <f t="shared" si="0"/>
        <v/>
      </c>
    </row>
    <row r="16" spans="1:7" s="54" customFormat="1" x14ac:dyDescent="0.25">
      <c r="A16" s="98" t="s">
        <v>267</v>
      </c>
      <c r="B16" s="88" t="s">
        <v>264</v>
      </c>
      <c r="C16" s="122">
        <v>5</v>
      </c>
      <c r="D16" s="109">
        <v>0</v>
      </c>
      <c r="E16" s="61">
        <v>5</v>
      </c>
      <c r="F16" s="62">
        <v>10</v>
      </c>
      <c r="G16" s="126" t="str">
        <f t="shared" si="0"/>
        <v/>
      </c>
    </row>
    <row r="17" spans="1:7" s="54" customFormat="1" ht="32.25" thickBot="1" x14ac:dyDescent="0.3">
      <c r="A17" s="95" t="s">
        <v>321</v>
      </c>
      <c r="B17" s="96" t="s">
        <v>297</v>
      </c>
      <c r="C17" s="123">
        <v>0</v>
      </c>
      <c r="D17" s="110">
        <v>0</v>
      </c>
      <c r="E17" s="63">
        <v>0</v>
      </c>
      <c r="F17" s="64">
        <v>35</v>
      </c>
      <c r="G17" s="126" t="str">
        <f t="shared" si="0"/>
        <v/>
      </c>
    </row>
    <row r="18" spans="1:7" ht="16.5" thickBot="1" x14ac:dyDescent="0.3">
      <c r="B18" s="81" t="s">
        <v>285</v>
      </c>
      <c r="C18" s="124">
        <f>SUMIF(C7:C17,"&gt;0",C7:C17)</f>
        <v>100</v>
      </c>
      <c r="D18" s="111">
        <f>SUMIF(D7:D17,"&gt;0",D7:D17)</f>
        <v>0</v>
      </c>
    </row>
  </sheetData>
  <sheetProtection algorithmName="SHA-512" hashValue="rwuxt2HMihhY8Z6ozddLELF2hiJUPoTuNKn+HwCY2sCr14XsVlJGc4WQTMjKWxKFiwU1ijD4ahxcFJl+THpqJA==" saltValue="5fhckKB1Bb5Bcve7yDwZ/g==" spinCount="100000" sheet="1" objects="1" scenarios="1"/>
  <mergeCells count="3">
    <mergeCell ref="C5:D5"/>
    <mergeCell ref="E5:F5"/>
    <mergeCell ref="A1:B1"/>
  </mergeCells>
  <pageMargins left="0.7" right="0.7" top="0.75" bottom="0.75" header="0.3" footer="0.3"/>
  <pageSetup scale="66" orientation="landscape" r:id="rId1"/>
  <extLst>
    <ext xmlns:x14="http://schemas.microsoft.com/office/spreadsheetml/2009/9/main" uri="{78C0D931-6437-407d-A8EE-F0AAD7539E65}">
      <x14:conditionalFormattings>
        <x14:conditionalFormatting xmlns:xm="http://schemas.microsoft.com/office/excel/2006/main">
          <x14:cfRule type="iconSet" priority="28" id="{0CBDE36C-53D6-4DF1-8806-F4896A028009}">
            <x14:iconSet iconSet="3Symbols" custom="1">
              <x14:cfvo type="percent">
                <xm:f>0</xm:f>
              </x14:cfvo>
              <x14:cfvo type="num" gte="0">
                <xm:f>99</xm:f>
              </x14:cfvo>
              <x14:cfvo type="num" gte="0">
                <xm:f>100</xm:f>
              </x14:cfvo>
              <x14:cfIcon iconSet="3Symbols" iconId="0"/>
              <x14:cfIcon iconSet="3Symbols" iconId="2"/>
              <x14:cfIcon iconSet="3Symbols" iconId="0"/>
            </x14:iconSet>
          </x14:cfRule>
          <xm:sqref>F1:F3</xm:sqref>
        </x14:conditionalFormatting>
        <x14:conditionalFormatting xmlns:xm="http://schemas.microsoft.com/office/excel/2006/main">
          <x14:cfRule type="iconSet" priority="16" id="{AB16468E-4B2B-4890-8AB5-FD5A78B00DAF}">
            <x14:iconSet iconSet="3Symbols" custom="1">
              <x14:cfvo type="percent">
                <xm:f>0</xm:f>
              </x14:cfvo>
              <x14:cfvo type="num" gte="0">
                <xm:f>99</xm:f>
              </x14:cfvo>
              <x14:cfvo type="num" gte="0">
                <xm:f>100</xm:f>
              </x14:cfvo>
              <x14:cfIcon iconSet="3Symbols" iconId="0"/>
              <x14:cfIcon iconSet="NoIcons" iconId="0"/>
              <x14:cfIcon iconSet="3Symbols" iconId="0"/>
            </x14:iconSet>
          </x14:cfRule>
          <xm:sqref>C18</xm:sqref>
        </x14:conditionalFormatting>
        <x14:conditionalFormatting xmlns:xm="http://schemas.microsoft.com/office/excel/2006/main">
          <x14:cfRule type="iconSet" priority="15" id="{4E7FC33D-1C75-4872-92F0-B927F8315DC3}">
            <x14:iconSet iconSet="3Symbols" custom="1">
              <x14:cfvo type="percent">
                <xm:f>0</xm:f>
              </x14:cfvo>
              <x14:cfvo type="num">
                <xm:f>0</xm:f>
              </x14:cfvo>
              <x14:cfvo type="num" gte="0">
                <xm:f>$C$7</xm:f>
              </x14:cfvo>
              <x14:cfIcon iconSet="3Symbols" iconId="0"/>
              <x14:cfIcon iconSet="NoIcons" iconId="0"/>
              <x14:cfIcon iconSet="3Symbols" iconId="0"/>
            </x14:iconSet>
          </x14:cfRule>
          <xm:sqref>D7</xm:sqref>
        </x14:conditionalFormatting>
        <x14:conditionalFormatting xmlns:xm="http://schemas.microsoft.com/office/excel/2006/main">
          <x14:cfRule type="iconSet" priority="14" id="{446E4924-64DD-4E28-B801-09C6F54D95D3}">
            <x14:iconSet iconSet="3Symbols" custom="1">
              <x14:cfvo type="percent">
                <xm:f>0</xm:f>
              </x14:cfvo>
              <x14:cfvo type="num">
                <xm:f>0</xm:f>
              </x14:cfvo>
              <x14:cfvo type="num" gte="0">
                <xm:f>$C$8</xm:f>
              </x14:cfvo>
              <x14:cfIcon iconSet="3Symbols" iconId="0"/>
              <x14:cfIcon iconSet="NoIcons" iconId="0"/>
              <x14:cfIcon iconSet="3Symbols" iconId="0"/>
            </x14:iconSet>
          </x14:cfRule>
          <xm:sqref>D8</xm:sqref>
        </x14:conditionalFormatting>
        <x14:conditionalFormatting xmlns:xm="http://schemas.microsoft.com/office/excel/2006/main">
          <x14:cfRule type="iconSet" priority="13" id="{D788659E-3810-49D8-BFF7-B3E8801002EB}">
            <x14:iconSet iconSet="3Symbols" custom="1">
              <x14:cfvo type="percent">
                <xm:f>0</xm:f>
              </x14:cfvo>
              <x14:cfvo type="num">
                <xm:f>0</xm:f>
              </x14:cfvo>
              <x14:cfvo type="num" gte="0">
                <xm:f>$C$9</xm:f>
              </x14:cfvo>
              <x14:cfIcon iconSet="3Symbols" iconId="0"/>
              <x14:cfIcon iconSet="NoIcons" iconId="0"/>
              <x14:cfIcon iconSet="3Symbols" iconId="0"/>
            </x14:iconSet>
          </x14:cfRule>
          <xm:sqref>D9</xm:sqref>
        </x14:conditionalFormatting>
        <x14:conditionalFormatting xmlns:xm="http://schemas.microsoft.com/office/excel/2006/main">
          <x14:cfRule type="iconSet" priority="12" id="{BB83F774-1974-4E15-B0C7-66BBDD140C1C}">
            <x14:iconSet iconSet="3Symbols" custom="1">
              <x14:cfvo type="percent">
                <xm:f>0</xm:f>
              </x14:cfvo>
              <x14:cfvo type="num">
                <xm:f>0</xm:f>
              </x14:cfvo>
              <x14:cfvo type="num" gte="0">
                <xm:f>$C$10</xm:f>
              </x14:cfvo>
              <x14:cfIcon iconSet="3Symbols" iconId="0"/>
              <x14:cfIcon iconSet="NoIcons" iconId="0"/>
              <x14:cfIcon iconSet="3Symbols" iconId="0"/>
            </x14:iconSet>
          </x14:cfRule>
          <xm:sqref>D10</xm:sqref>
        </x14:conditionalFormatting>
        <x14:conditionalFormatting xmlns:xm="http://schemas.microsoft.com/office/excel/2006/main">
          <x14:cfRule type="iconSet" priority="11" id="{EEA60A61-90A1-40E0-BF64-AF382CB59273}">
            <x14:iconSet iconSet="3Symbols" custom="1">
              <x14:cfvo type="percent">
                <xm:f>0</xm:f>
              </x14:cfvo>
              <x14:cfvo type="num">
                <xm:f>0</xm:f>
              </x14:cfvo>
              <x14:cfvo type="num" gte="0">
                <xm:f>$C$12</xm:f>
              </x14:cfvo>
              <x14:cfIcon iconSet="3Symbols" iconId="0"/>
              <x14:cfIcon iconSet="NoIcons" iconId="0"/>
              <x14:cfIcon iconSet="3Symbols" iconId="0"/>
            </x14:iconSet>
          </x14:cfRule>
          <xm:sqref>D12</xm:sqref>
        </x14:conditionalFormatting>
        <x14:conditionalFormatting xmlns:xm="http://schemas.microsoft.com/office/excel/2006/main">
          <x14:cfRule type="iconSet" priority="10" id="{B7712A85-61AE-4346-BEE4-558C4D5DF89F}">
            <x14:iconSet iconSet="3Symbols" custom="1">
              <x14:cfvo type="percent">
                <xm:f>0</xm:f>
              </x14:cfvo>
              <x14:cfvo type="num">
                <xm:f>0</xm:f>
              </x14:cfvo>
              <x14:cfvo type="num" gte="0">
                <xm:f>$C$13</xm:f>
              </x14:cfvo>
              <x14:cfIcon iconSet="3Symbols" iconId="0"/>
              <x14:cfIcon iconSet="NoIcons" iconId="0"/>
              <x14:cfIcon iconSet="3Symbols" iconId="0"/>
            </x14:iconSet>
          </x14:cfRule>
          <xm:sqref>D13</xm:sqref>
        </x14:conditionalFormatting>
        <x14:conditionalFormatting xmlns:xm="http://schemas.microsoft.com/office/excel/2006/main">
          <x14:cfRule type="iconSet" priority="9" id="{B29F058C-5C19-441C-B456-DC7831124EFB}">
            <x14:iconSet iconSet="3Symbols" custom="1">
              <x14:cfvo type="percent">
                <xm:f>0</xm:f>
              </x14:cfvo>
              <x14:cfvo type="num">
                <xm:f>0</xm:f>
              </x14:cfvo>
              <x14:cfvo type="num" gte="0">
                <xm:f>$C$14</xm:f>
              </x14:cfvo>
              <x14:cfIcon iconSet="3Symbols" iconId="0"/>
              <x14:cfIcon iconSet="NoIcons" iconId="0"/>
              <x14:cfIcon iconSet="3Symbols" iconId="0"/>
            </x14:iconSet>
          </x14:cfRule>
          <xm:sqref>D14</xm:sqref>
        </x14:conditionalFormatting>
        <x14:conditionalFormatting xmlns:xm="http://schemas.microsoft.com/office/excel/2006/main">
          <x14:cfRule type="iconSet" priority="8" id="{2F297CEA-7694-4B6B-8418-E445D795FF70}">
            <x14:iconSet iconSet="3Symbols" custom="1">
              <x14:cfvo type="percent">
                <xm:f>0</xm:f>
              </x14:cfvo>
              <x14:cfvo type="num">
                <xm:f>0</xm:f>
              </x14:cfvo>
              <x14:cfvo type="num" gte="0">
                <xm:f>$C$17</xm:f>
              </x14:cfvo>
              <x14:cfIcon iconSet="3Symbols" iconId="0"/>
              <x14:cfIcon iconSet="NoIcons" iconId="0"/>
              <x14:cfIcon iconSet="3Symbols" iconId="0"/>
            </x14:iconSet>
          </x14:cfRule>
          <xm:sqref>D17</xm:sqref>
        </x14:conditionalFormatting>
        <x14:conditionalFormatting xmlns:xm="http://schemas.microsoft.com/office/excel/2006/main">
          <x14:cfRule type="iconSet" priority="7" id="{C908C940-7856-429E-89EB-8CE69FAE82C7}">
            <x14:iconSet iconSet="3Symbols" custom="1">
              <x14:cfvo type="percent">
                <xm:f>0</xm:f>
              </x14:cfvo>
              <x14:cfvo type="num">
                <xm:f>0</xm:f>
              </x14:cfvo>
              <x14:cfvo type="num" gte="0">
                <xm:f>$C$11</xm:f>
              </x14:cfvo>
              <x14:cfIcon iconSet="3Symbols" iconId="0"/>
              <x14:cfIcon iconSet="NoIcons" iconId="0"/>
              <x14:cfIcon iconSet="3Symbols" iconId="0"/>
            </x14:iconSet>
          </x14:cfRule>
          <xm:sqref>D11</xm:sqref>
        </x14:conditionalFormatting>
        <x14:conditionalFormatting xmlns:xm="http://schemas.microsoft.com/office/excel/2006/main">
          <x14:cfRule type="iconSet" priority="31" id="{9B0F18E4-6642-4A09-A1C0-2AAC5E30050C}">
            <x14:iconSet iconSet="3Symbols" custom="1">
              <x14:cfvo type="percent">
                <xm:f>0</xm:f>
              </x14:cfvo>
              <x14:cfvo type="num">
                <xm:f>0</xm:f>
              </x14:cfvo>
              <x14:cfvo type="num" gte="0">
                <xm:f>$C$15</xm:f>
              </x14:cfvo>
              <x14:cfIcon iconSet="3Symbols" iconId="0"/>
              <x14:cfIcon iconSet="NoIcons" iconId="0"/>
              <x14:cfIcon iconSet="3Symbols" iconId="0"/>
            </x14:iconSet>
          </x14:cfRule>
          <xm:sqref>D15</xm:sqref>
        </x14:conditionalFormatting>
        <x14:conditionalFormatting xmlns:xm="http://schemas.microsoft.com/office/excel/2006/main">
          <x14:cfRule type="iconSet" priority="4" id="{EF476117-2F20-4944-A23E-59110C206488}">
            <x14:iconSet iconSet="3Symbols" custom="1">
              <x14:cfvo type="percent">
                <xm:f>0</xm:f>
              </x14:cfvo>
              <x14:cfvo type="num">
                <xm:f>0</xm:f>
              </x14:cfvo>
              <x14:cfvo type="num" gte="0">
                <xm:f>$C$16</xm:f>
              </x14:cfvo>
              <x14:cfIcon iconSet="3Symbols" iconId="0"/>
              <x14:cfIcon iconSet="NoIcons" iconId="0"/>
              <x14:cfIcon iconSet="3Symbols" iconId="0"/>
            </x14:iconSet>
          </x14:cfRule>
          <xm:sqref>D16</xm:sqref>
        </x14:conditionalFormatting>
        <x14:conditionalFormatting xmlns:xm="http://schemas.microsoft.com/office/excel/2006/main">
          <x14:cfRule type="iconSet" priority="1" id="{0800AFB6-997C-4412-97FE-1BB073203FAF}">
            <x14:iconSet iconSet="3Symbols" custom="1">
              <x14:cfvo type="percent">
                <xm:f>0</xm:f>
              </x14:cfvo>
              <x14:cfvo type="num">
                <xm:f>-100</xm:f>
              </x14:cfvo>
              <x14:cfvo type="num" gte="0">
                <xm:f>0</xm:f>
              </x14:cfvo>
              <x14:cfIcon iconSet="3Symbols" iconId="0"/>
              <x14:cfIcon iconSet="NoIcons" iconId="0"/>
              <x14:cfIcon iconSet="3Symbols" iconId="0"/>
            </x14:iconSet>
          </x14:cfRule>
          <xm:sqref>D2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Normal="100" workbookViewId="0">
      <selection sqref="A1:B1"/>
    </sheetView>
  </sheetViews>
  <sheetFormatPr defaultRowHeight="15.75" x14ac:dyDescent="0.25"/>
  <cols>
    <col min="1" max="2" width="73.28515625" style="53" customWidth="1"/>
    <col min="3" max="3" width="12.140625" style="55" customWidth="1"/>
    <col min="4" max="4" width="11.5703125" style="55" customWidth="1"/>
    <col min="5" max="5" width="13" style="60" hidden="1" customWidth="1"/>
    <col min="6" max="6" width="11.5703125" style="60" hidden="1" customWidth="1"/>
    <col min="7" max="16384" width="9.140625" style="53"/>
  </cols>
  <sheetData>
    <row r="1" spans="1:7" ht="32.25" thickBot="1" x14ac:dyDescent="0.3">
      <c r="A1" s="57" t="s">
        <v>15</v>
      </c>
      <c r="B1" s="57"/>
      <c r="C1" s="58" t="s">
        <v>250</v>
      </c>
      <c r="D1" s="59">
        <f>SUM(D5:D14)</f>
        <v>0</v>
      </c>
      <c r="E1" s="65" t="s">
        <v>254</v>
      </c>
      <c r="F1" s="60">
        <f>SUM(C5:C14)</f>
        <v>100</v>
      </c>
    </row>
    <row r="2" spans="1:7" ht="16.5" thickBot="1" x14ac:dyDescent="0.3"/>
    <row r="3" spans="1:7" ht="16.5" thickBot="1" x14ac:dyDescent="0.3">
      <c r="C3" s="174" t="s">
        <v>1</v>
      </c>
      <c r="D3" s="175"/>
      <c r="E3" s="170" t="s">
        <v>253</v>
      </c>
      <c r="F3" s="171"/>
    </row>
    <row r="4" spans="1:7" s="54" customFormat="1" ht="16.5" thickBot="1" x14ac:dyDescent="0.3">
      <c r="A4" s="89" t="s">
        <v>249</v>
      </c>
      <c r="B4" s="90" t="s">
        <v>269</v>
      </c>
      <c r="C4" s="125" t="s">
        <v>247</v>
      </c>
      <c r="D4" s="92" t="s">
        <v>248</v>
      </c>
      <c r="E4" s="63" t="s">
        <v>251</v>
      </c>
      <c r="F4" s="64" t="s">
        <v>252</v>
      </c>
    </row>
    <row r="5" spans="1:7" s="54" customFormat="1" ht="31.5" x14ac:dyDescent="0.25">
      <c r="A5" s="112" t="s">
        <v>255</v>
      </c>
      <c r="B5" s="113" t="s">
        <v>286</v>
      </c>
      <c r="C5" s="122">
        <v>10</v>
      </c>
      <c r="D5" s="94">
        <v>0</v>
      </c>
      <c r="E5" s="66">
        <v>5</v>
      </c>
      <c r="F5" s="67">
        <v>15</v>
      </c>
      <c r="G5" s="126" t="str">
        <f>IF(D5&gt;C5,"This value cannot exceed the maximum in column C","")</f>
        <v/>
      </c>
    </row>
    <row r="6" spans="1:7" s="54" customFormat="1" ht="76.5" x14ac:dyDescent="0.25">
      <c r="A6" s="114" t="s">
        <v>276</v>
      </c>
      <c r="B6" s="115" t="s">
        <v>304</v>
      </c>
      <c r="C6" s="122">
        <v>10</v>
      </c>
      <c r="D6" s="94">
        <v>0</v>
      </c>
      <c r="E6" s="61">
        <v>5</v>
      </c>
      <c r="F6" s="62">
        <v>15</v>
      </c>
      <c r="G6" s="126" t="str">
        <f t="shared" ref="G6:G14" si="0">IF(D6&gt;C6,"This value cannot exceed the maximum in column C","")</f>
        <v/>
      </c>
    </row>
    <row r="7" spans="1:7" s="54" customFormat="1" ht="51" x14ac:dyDescent="0.25">
      <c r="A7" s="114" t="s">
        <v>256</v>
      </c>
      <c r="B7" s="115" t="s">
        <v>305</v>
      </c>
      <c r="C7" s="122">
        <v>10</v>
      </c>
      <c r="D7" s="94">
        <v>0</v>
      </c>
      <c r="E7" s="61">
        <v>5</v>
      </c>
      <c r="F7" s="62">
        <v>15</v>
      </c>
      <c r="G7" s="126" t="str">
        <f t="shared" si="0"/>
        <v/>
      </c>
    </row>
    <row r="8" spans="1:7" s="54" customFormat="1" ht="51" x14ac:dyDescent="0.25">
      <c r="A8" s="112" t="s">
        <v>257</v>
      </c>
      <c r="B8" s="113" t="s">
        <v>306</v>
      </c>
      <c r="C8" s="122">
        <v>10</v>
      </c>
      <c r="D8" s="94">
        <v>0</v>
      </c>
      <c r="E8" s="61">
        <v>5</v>
      </c>
      <c r="F8" s="62">
        <v>15</v>
      </c>
      <c r="G8" s="126" t="str">
        <f t="shared" si="0"/>
        <v/>
      </c>
    </row>
    <row r="9" spans="1:7" s="54" customFormat="1" ht="89.25" x14ac:dyDescent="0.25">
      <c r="A9" s="112" t="s">
        <v>280</v>
      </c>
      <c r="B9" s="113" t="s">
        <v>307</v>
      </c>
      <c r="C9" s="122">
        <v>20</v>
      </c>
      <c r="D9" s="94">
        <v>0</v>
      </c>
      <c r="E9" s="61">
        <v>5</v>
      </c>
      <c r="F9" s="62">
        <v>20</v>
      </c>
      <c r="G9" s="126" t="str">
        <f t="shared" si="0"/>
        <v/>
      </c>
    </row>
    <row r="10" spans="1:7" s="54" customFormat="1" ht="25.5" x14ac:dyDescent="0.25">
      <c r="A10" s="116" t="s">
        <v>275</v>
      </c>
      <c r="B10" s="117" t="s">
        <v>287</v>
      </c>
      <c r="C10" s="122">
        <v>10</v>
      </c>
      <c r="D10" s="94">
        <v>0</v>
      </c>
      <c r="E10" s="61">
        <v>5</v>
      </c>
      <c r="F10" s="62">
        <v>15</v>
      </c>
      <c r="G10" s="126" t="str">
        <f t="shared" si="0"/>
        <v/>
      </c>
    </row>
    <row r="11" spans="1:7" s="54" customFormat="1" ht="25.5" x14ac:dyDescent="0.25">
      <c r="A11" s="116" t="s">
        <v>258</v>
      </c>
      <c r="B11" s="117" t="s">
        <v>288</v>
      </c>
      <c r="C11" s="122">
        <v>5</v>
      </c>
      <c r="D11" s="94">
        <v>0</v>
      </c>
      <c r="E11" s="61">
        <v>0</v>
      </c>
      <c r="F11" s="62">
        <v>10</v>
      </c>
      <c r="G11" s="126" t="str">
        <f t="shared" si="0"/>
        <v/>
      </c>
    </row>
    <row r="12" spans="1:7" s="54" customFormat="1" ht="38.25" x14ac:dyDescent="0.25">
      <c r="A12" s="112" t="s">
        <v>284</v>
      </c>
      <c r="B12" s="113" t="s">
        <v>289</v>
      </c>
      <c r="C12" s="122">
        <v>10</v>
      </c>
      <c r="D12" s="94">
        <v>0</v>
      </c>
      <c r="E12" s="61">
        <v>5</v>
      </c>
      <c r="F12" s="62">
        <v>15</v>
      </c>
      <c r="G12" s="126" t="str">
        <f t="shared" si="0"/>
        <v/>
      </c>
    </row>
    <row r="13" spans="1:7" s="54" customFormat="1" ht="63.75" x14ac:dyDescent="0.25">
      <c r="A13" s="114" t="s">
        <v>291</v>
      </c>
      <c r="B13" s="115" t="s">
        <v>290</v>
      </c>
      <c r="C13" s="122">
        <v>10</v>
      </c>
      <c r="D13" s="94">
        <v>0</v>
      </c>
      <c r="E13" s="68">
        <v>5</v>
      </c>
      <c r="F13" s="69">
        <v>15</v>
      </c>
      <c r="G13" s="126" t="str">
        <f t="shared" si="0"/>
        <v/>
      </c>
    </row>
    <row r="14" spans="1:7" s="56" customFormat="1" ht="39" thickBot="1" x14ac:dyDescent="0.3">
      <c r="A14" s="118" t="s">
        <v>292</v>
      </c>
      <c r="B14" s="119" t="s">
        <v>293</v>
      </c>
      <c r="C14" s="123">
        <v>5</v>
      </c>
      <c r="D14" s="97">
        <v>0</v>
      </c>
      <c r="E14" s="63">
        <v>5</v>
      </c>
      <c r="F14" s="64">
        <v>10</v>
      </c>
      <c r="G14" s="126" t="str">
        <f t="shared" si="0"/>
        <v/>
      </c>
    </row>
    <row r="15" spans="1:7" ht="16.5" thickBot="1" x14ac:dyDescent="0.3">
      <c r="C15" s="124">
        <f>SUM(C5:C14)</f>
        <v>100</v>
      </c>
      <c r="D15" s="85">
        <f>SUM(D5:D14)</f>
        <v>0</v>
      </c>
      <c r="G15" s="128"/>
    </row>
  </sheetData>
  <sheetProtection algorithmName="SHA-512" hashValue="+D71b6xXZsdHu1p3U7uYrHa4WI7jRwuFS01FIZjyDJ8ETSpVYv/NVI65cvUHdKA+9kjIfGBrKlTylva9vYapmg==" saltValue="D2bUP6z0EEHRtWxb5iOhFw==" spinCount="100000" sheet="1" objects="1" scenarios="1"/>
  <mergeCells count="2">
    <mergeCell ref="C3:D3"/>
    <mergeCell ref="E3:F3"/>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24" id="{CEAB27A7-5CCF-4C5C-86C0-A544004EDA15}">
            <x14:iconSet iconSet="3Symbols" custom="1">
              <x14:cfvo type="percent">
                <xm:f>0</xm:f>
              </x14:cfvo>
              <x14:cfvo type="num" gte="0">
                <xm:f>99</xm:f>
              </x14:cfvo>
              <x14:cfvo type="num" gte="0">
                <xm:f>100</xm:f>
              </x14:cfvo>
              <x14:cfIcon iconSet="3Symbols" iconId="0"/>
              <x14:cfIcon iconSet="3Symbols" iconId="2"/>
              <x14:cfIcon iconSet="3Symbols" iconId="0"/>
            </x14:iconSet>
          </x14:cfRule>
          <xm:sqref>F1</xm:sqref>
        </x14:conditionalFormatting>
        <x14:conditionalFormatting xmlns:xm="http://schemas.microsoft.com/office/excel/2006/main">
          <x14:cfRule type="iconSet" priority="13" id="{86B48548-E523-4720-B71C-D11175C4B776}">
            <x14:iconSet iconSet="3Symbols" custom="1">
              <x14:cfvo type="percent">
                <xm:f>0</xm:f>
              </x14:cfvo>
              <x14:cfvo type="num" gte="0">
                <xm:f>99</xm:f>
              </x14:cfvo>
              <x14:cfvo type="num" gte="0">
                <xm:f>100</xm:f>
              </x14:cfvo>
              <x14:cfIcon iconSet="3Symbols" iconId="0"/>
              <x14:cfIcon iconSet="NoIcons" iconId="0"/>
              <x14:cfIcon iconSet="3Symbols" iconId="0"/>
            </x14:iconSet>
          </x14:cfRule>
          <xm:sqref>C15</xm:sqref>
        </x14:conditionalFormatting>
        <x14:conditionalFormatting xmlns:xm="http://schemas.microsoft.com/office/excel/2006/main">
          <x14:cfRule type="iconSet" priority="12" id="{6BF33129-EA78-4F42-BBB2-511DB19F9123}">
            <x14:iconSet iconSet="3Symbols" custom="1">
              <x14:cfvo type="percent">
                <xm:f>0</xm:f>
              </x14:cfvo>
              <x14:cfvo type="num">
                <xm:f>0</xm:f>
              </x14:cfvo>
              <x14:cfvo type="num" gte="0">
                <xm:f>$C$5</xm:f>
              </x14:cfvo>
              <x14:cfIcon iconSet="3Symbols" iconId="0"/>
              <x14:cfIcon iconSet="NoIcons" iconId="0"/>
              <x14:cfIcon iconSet="3Symbols" iconId="0"/>
            </x14:iconSet>
          </x14:cfRule>
          <xm:sqref>D5</xm:sqref>
        </x14:conditionalFormatting>
        <x14:conditionalFormatting xmlns:xm="http://schemas.microsoft.com/office/excel/2006/main">
          <x14:cfRule type="iconSet" priority="11" id="{D5BB4DB1-74B4-4DAE-B71B-46A64D3E7C11}">
            <x14:iconSet iconSet="3Symbols" custom="1">
              <x14:cfvo type="percent">
                <xm:f>0</xm:f>
              </x14:cfvo>
              <x14:cfvo type="num">
                <xm:f>0</xm:f>
              </x14:cfvo>
              <x14:cfvo type="num" gte="0">
                <xm:f>$C$6</xm:f>
              </x14:cfvo>
              <x14:cfIcon iconSet="3Symbols" iconId="0"/>
              <x14:cfIcon iconSet="NoIcons" iconId="0"/>
              <x14:cfIcon iconSet="3Symbols" iconId="0"/>
            </x14:iconSet>
          </x14:cfRule>
          <xm:sqref>D6</xm:sqref>
        </x14:conditionalFormatting>
        <x14:conditionalFormatting xmlns:xm="http://schemas.microsoft.com/office/excel/2006/main">
          <x14:cfRule type="iconSet" priority="10" id="{503A7ABF-EE3A-495E-ADB3-B8F563D643F8}">
            <x14:iconSet iconSet="3Symbols" custom="1">
              <x14:cfvo type="percent">
                <xm:f>0</xm:f>
              </x14:cfvo>
              <x14:cfvo type="num">
                <xm:f>0</xm:f>
              </x14:cfvo>
              <x14:cfvo type="num" gte="0">
                <xm:f>$C$7</xm:f>
              </x14:cfvo>
              <x14:cfIcon iconSet="3Symbols" iconId="0"/>
              <x14:cfIcon iconSet="NoIcons" iconId="0"/>
              <x14:cfIcon iconSet="3Symbols" iconId="0"/>
            </x14:iconSet>
          </x14:cfRule>
          <xm:sqref>D7</xm:sqref>
        </x14:conditionalFormatting>
        <x14:conditionalFormatting xmlns:xm="http://schemas.microsoft.com/office/excel/2006/main">
          <x14:cfRule type="iconSet" priority="9" id="{8B41649E-A7FF-4C6E-89C5-697AD84CB585}">
            <x14:iconSet iconSet="3Symbols" custom="1">
              <x14:cfvo type="percent">
                <xm:f>0</xm:f>
              </x14:cfvo>
              <x14:cfvo type="num">
                <xm:f>0</xm:f>
              </x14:cfvo>
              <x14:cfvo type="num" gte="0">
                <xm:f>$C$8</xm:f>
              </x14:cfvo>
              <x14:cfIcon iconSet="3Symbols" iconId="0"/>
              <x14:cfIcon iconSet="NoIcons" iconId="0"/>
              <x14:cfIcon iconSet="3Symbols" iconId="0"/>
            </x14:iconSet>
          </x14:cfRule>
          <xm:sqref>D8</xm:sqref>
        </x14:conditionalFormatting>
        <x14:conditionalFormatting xmlns:xm="http://schemas.microsoft.com/office/excel/2006/main">
          <x14:cfRule type="iconSet" priority="8" id="{1DC4D3D2-5433-4259-BA24-545BAB0E4950}">
            <x14:iconSet iconSet="3Symbols" custom="1">
              <x14:cfvo type="percent">
                <xm:f>0</xm:f>
              </x14:cfvo>
              <x14:cfvo type="num">
                <xm:f>0</xm:f>
              </x14:cfvo>
              <x14:cfvo type="num" gte="0">
                <xm:f>$C$9</xm:f>
              </x14:cfvo>
              <x14:cfIcon iconSet="3Symbols" iconId="0"/>
              <x14:cfIcon iconSet="NoIcons" iconId="0"/>
              <x14:cfIcon iconSet="3Symbols" iconId="0"/>
            </x14:iconSet>
          </x14:cfRule>
          <xm:sqref>D9</xm:sqref>
        </x14:conditionalFormatting>
        <x14:conditionalFormatting xmlns:xm="http://schemas.microsoft.com/office/excel/2006/main">
          <x14:cfRule type="iconSet" priority="7" id="{65DC180F-F72F-4976-8696-F613355CAD36}">
            <x14:iconSet iconSet="3Symbols" custom="1">
              <x14:cfvo type="percent">
                <xm:f>0</xm:f>
              </x14:cfvo>
              <x14:cfvo type="num">
                <xm:f>0</xm:f>
              </x14:cfvo>
              <x14:cfvo type="num" gte="0">
                <xm:f>$C$10</xm:f>
              </x14:cfvo>
              <x14:cfIcon iconSet="3Symbols" iconId="0"/>
              <x14:cfIcon iconSet="NoIcons" iconId="0"/>
              <x14:cfIcon iconSet="3Symbols" iconId="0"/>
            </x14:iconSet>
          </x14:cfRule>
          <xm:sqref>D10</xm:sqref>
        </x14:conditionalFormatting>
        <x14:conditionalFormatting xmlns:xm="http://schemas.microsoft.com/office/excel/2006/main">
          <x14:cfRule type="iconSet" priority="5" id="{E2C4ACF8-6522-42C9-BA02-99330013140C}">
            <x14:iconSet iconSet="3Symbols" custom="1">
              <x14:cfvo type="percent">
                <xm:f>0</xm:f>
              </x14:cfvo>
              <x14:cfvo type="num">
                <xm:f>0</xm:f>
              </x14:cfvo>
              <x14:cfvo type="num" gte="0">
                <xm:f>$C$11</xm:f>
              </x14:cfvo>
              <x14:cfIcon iconSet="3Symbols" iconId="0"/>
              <x14:cfIcon iconSet="NoIcons" iconId="0"/>
              <x14:cfIcon iconSet="3Symbols" iconId="0"/>
            </x14:iconSet>
          </x14:cfRule>
          <xm:sqref>D11</xm:sqref>
        </x14:conditionalFormatting>
        <x14:conditionalFormatting xmlns:xm="http://schemas.microsoft.com/office/excel/2006/main">
          <x14:cfRule type="iconSet" priority="4" id="{475958B7-2CD9-4737-A33A-1FEE201C49FE}">
            <x14:iconSet iconSet="3Symbols" custom="1">
              <x14:cfvo type="percent">
                <xm:f>0</xm:f>
              </x14:cfvo>
              <x14:cfvo type="num">
                <xm:f>0</xm:f>
              </x14:cfvo>
              <x14:cfvo type="num" gte="0">
                <xm:f>$C$12</xm:f>
              </x14:cfvo>
              <x14:cfIcon iconSet="3Symbols" iconId="0"/>
              <x14:cfIcon iconSet="NoIcons" iconId="0"/>
              <x14:cfIcon iconSet="3Symbols" iconId="0"/>
            </x14:iconSet>
          </x14:cfRule>
          <xm:sqref>D12</xm:sqref>
        </x14:conditionalFormatting>
        <x14:conditionalFormatting xmlns:xm="http://schemas.microsoft.com/office/excel/2006/main">
          <x14:cfRule type="iconSet" priority="3" id="{69D5840F-981C-46F9-A227-AB6B0C19223A}">
            <x14:iconSet iconSet="3Symbols" custom="1">
              <x14:cfvo type="percent">
                <xm:f>0</xm:f>
              </x14:cfvo>
              <x14:cfvo type="num">
                <xm:f>0</xm:f>
              </x14:cfvo>
              <x14:cfvo type="num" gte="0">
                <xm:f>$C$14</xm:f>
              </x14:cfvo>
              <x14:cfIcon iconSet="3Symbols" iconId="0"/>
              <x14:cfIcon iconSet="NoIcons" iconId="0"/>
              <x14:cfIcon iconSet="3Symbols" iconId="0"/>
            </x14:iconSet>
          </x14:cfRule>
          <xm:sqref>D14</xm:sqref>
        </x14:conditionalFormatting>
        <x14:conditionalFormatting xmlns:xm="http://schemas.microsoft.com/office/excel/2006/main">
          <x14:cfRule type="iconSet" priority="1" id="{ADFA11A6-7159-441C-9685-16C82F6F9631}">
            <x14:iconSet iconSet="3Symbols" custom="1">
              <x14:cfvo type="percent">
                <xm:f>0</xm:f>
              </x14:cfvo>
              <x14:cfvo type="num">
                <xm:f>0</xm:f>
              </x14:cfvo>
              <x14:cfvo type="num" gte="0">
                <xm:f>$C$13</xm:f>
              </x14:cfvo>
              <x14:cfIcon iconSet="3Symbols" iconId="0"/>
              <x14:cfIcon iconSet="NoIcons" iconId="0"/>
              <x14:cfIcon iconSet="3Symbols" iconId="0"/>
            </x14:iconSet>
          </x14:cfRule>
          <xm:sqref>D13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election activeCell="A13" sqref="A13"/>
    </sheetView>
  </sheetViews>
  <sheetFormatPr defaultRowHeight="15" x14ac:dyDescent="0.25"/>
  <cols>
    <col min="1" max="1" width="140.85546875" customWidth="1"/>
    <col min="2" max="2" width="14.7109375" customWidth="1"/>
    <col min="3" max="3" width="15.42578125" customWidth="1"/>
    <col min="4" max="4" width="13.7109375" customWidth="1"/>
    <col min="5" max="5" width="12.5703125" customWidth="1"/>
    <col min="6" max="6" width="13.85546875" customWidth="1"/>
    <col min="7" max="7" width="8.7109375" customWidth="1"/>
  </cols>
  <sheetData>
    <row r="1" spans="1:1" ht="17.25" x14ac:dyDescent="0.25">
      <c r="A1" s="129" t="s">
        <v>308</v>
      </c>
    </row>
    <row r="2" spans="1:1" ht="17.25" x14ac:dyDescent="0.25">
      <c r="A2" s="130" t="s">
        <v>309</v>
      </c>
    </row>
    <row r="3" spans="1:1" ht="17.25" x14ac:dyDescent="0.25">
      <c r="A3" s="130"/>
    </row>
    <row r="4" spans="1:1" ht="17.25" x14ac:dyDescent="0.25">
      <c r="A4" s="131" t="s">
        <v>315</v>
      </c>
    </row>
    <row r="5" spans="1:1" ht="17.25" x14ac:dyDescent="0.25">
      <c r="A5" s="131"/>
    </row>
    <row r="6" spans="1:1" ht="19.5" x14ac:dyDescent="0.25">
      <c r="A6" s="132" t="s">
        <v>310</v>
      </c>
    </row>
    <row r="7" spans="1:1" ht="34.5" x14ac:dyDescent="0.25">
      <c r="A7" s="135" t="s">
        <v>326</v>
      </c>
    </row>
    <row r="8" spans="1:1" ht="51.75" x14ac:dyDescent="0.25">
      <c r="A8" s="135" t="s">
        <v>322</v>
      </c>
    </row>
    <row r="9" spans="1:1" ht="69" x14ac:dyDescent="0.35">
      <c r="A9" s="136" t="s">
        <v>316</v>
      </c>
    </row>
    <row r="10" spans="1:1" ht="51.75" x14ac:dyDescent="0.25">
      <c r="A10" s="135" t="s">
        <v>325</v>
      </c>
    </row>
    <row r="11" spans="1:1" ht="17.25" x14ac:dyDescent="0.25">
      <c r="A11" s="135"/>
    </row>
    <row r="12" spans="1:1" ht="19.5" x14ac:dyDescent="0.25">
      <c r="A12" s="132" t="s">
        <v>317</v>
      </c>
    </row>
    <row r="13" spans="1:1" ht="34.5" x14ac:dyDescent="0.25">
      <c r="A13" s="135" t="s">
        <v>327</v>
      </c>
    </row>
    <row r="14" spans="1:1" s="8" customFormat="1" ht="69" x14ac:dyDescent="0.25">
      <c r="A14" s="137" t="s">
        <v>323</v>
      </c>
    </row>
    <row r="15" spans="1:1" s="8" customFormat="1" ht="51.75" x14ac:dyDescent="0.25">
      <c r="A15" s="137" t="s">
        <v>320</v>
      </c>
    </row>
    <row r="16" spans="1:1" s="8" customFormat="1" ht="51.75" x14ac:dyDescent="0.25">
      <c r="A16" s="135" t="s">
        <v>318</v>
      </c>
    </row>
    <row r="17" spans="1:1" s="8" customFormat="1" ht="17.25" x14ac:dyDescent="0.25">
      <c r="A17" s="130"/>
    </row>
    <row r="18" spans="1:1" s="134" customFormat="1" ht="17.25" x14ac:dyDescent="0.25">
      <c r="A18" s="133" t="s">
        <v>311</v>
      </c>
    </row>
    <row r="19" spans="1:1" ht="34.5" x14ac:dyDescent="0.25">
      <c r="A19" s="137" t="s">
        <v>319</v>
      </c>
    </row>
    <row r="20" spans="1:1" ht="17.25" x14ac:dyDescent="0.25">
      <c r="A20" s="130"/>
    </row>
    <row r="21" spans="1:1" ht="17.25" x14ac:dyDescent="0.25">
      <c r="A21" s="133" t="s">
        <v>312</v>
      </c>
    </row>
    <row r="22" spans="1:1" ht="17.25" x14ac:dyDescent="0.25">
      <c r="A22" s="130" t="s">
        <v>313</v>
      </c>
    </row>
    <row r="23" spans="1:1" ht="17.25" x14ac:dyDescent="0.25">
      <c r="A23" s="130"/>
    </row>
    <row r="24" spans="1:1" ht="17.25" x14ac:dyDescent="0.25">
      <c r="A24" s="133" t="s">
        <v>314</v>
      </c>
    </row>
    <row r="25" spans="1:1" s="8" customFormat="1" ht="34.5" x14ac:dyDescent="0.25">
      <c r="A25" s="140" t="s">
        <v>324</v>
      </c>
    </row>
    <row r="26" spans="1:1" ht="17.25" x14ac:dyDescent="0.25">
      <c r="A26" s="1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heetViews>
  <sheetFormatPr defaultRowHeight="15" x14ac:dyDescent="0.25"/>
  <cols>
    <col min="1" max="1" width="28.7109375" customWidth="1"/>
    <col min="2" max="2" width="29.28515625" bestFit="1" customWidth="1"/>
    <col min="3" max="3" width="25.5703125" bestFit="1" customWidth="1"/>
    <col min="4" max="4" width="4" customWidth="1"/>
    <col min="5" max="5" width="26.7109375" bestFit="1" customWidth="1"/>
    <col min="6" max="6" width="34.42578125" bestFit="1" customWidth="1"/>
    <col min="7" max="7" width="27.85546875" bestFit="1" customWidth="1"/>
  </cols>
  <sheetData>
    <row r="1" spans="1:8" s="8" customFormat="1" ht="18.75" x14ac:dyDescent="0.3">
      <c r="A1" s="50" t="s">
        <v>243</v>
      </c>
      <c r="B1" s="49"/>
      <c r="C1" s="45"/>
      <c r="E1" s="48" t="s">
        <v>243</v>
      </c>
      <c r="F1" s="49"/>
      <c r="G1" s="44"/>
      <c r="H1" s="46"/>
    </row>
    <row r="2" spans="1:8" s="8" customFormat="1" x14ac:dyDescent="0.25">
      <c r="A2" s="176" t="s">
        <v>18</v>
      </c>
      <c r="B2" s="177"/>
      <c r="C2" s="178"/>
      <c r="E2" s="26"/>
      <c r="F2" s="47" t="s">
        <v>242</v>
      </c>
      <c r="G2" s="27"/>
    </row>
    <row r="3" spans="1:8" x14ac:dyDescent="0.25">
      <c r="A3" s="26" t="s">
        <v>19</v>
      </c>
      <c r="B3" s="1"/>
      <c r="C3" s="27" t="s">
        <v>20</v>
      </c>
      <c r="E3" s="179" t="s">
        <v>132</v>
      </c>
      <c r="F3" s="180"/>
      <c r="G3" s="9"/>
    </row>
    <row r="4" spans="1:8" x14ac:dyDescent="0.25">
      <c r="A4" s="28" t="s">
        <v>21</v>
      </c>
      <c r="B4" s="29" t="s">
        <v>22</v>
      </c>
      <c r="C4" s="30" t="s">
        <v>23</v>
      </c>
      <c r="E4" s="10" t="s">
        <v>133</v>
      </c>
      <c r="F4" s="11" t="s">
        <v>134</v>
      </c>
      <c r="G4" s="12" t="s">
        <v>135</v>
      </c>
    </row>
    <row r="5" spans="1:8" x14ac:dyDescent="0.25">
      <c r="A5" s="31" t="s">
        <v>24</v>
      </c>
      <c r="B5" s="29" t="s">
        <v>25</v>
      </c>
      <c r="C5" s="32" t="s">
        <v>26</v>
      </c>
      <c r="E5" s="13" t="s">
        <v>136</v>
      </c>
      <c r="F5" s="11" t="s">
        <v>137</v>
      </c>
      <c r="G5" s="14" t="s">
        <v>138</v>
      </c>
    </row>
    <row r="6" spans="1:8" x14ac:dyDescent="0.25">
      <c r="A6" s="31" t="s">
        <v>27</v>
      </c>
      <c r="B6" s="29" t="s">
        <v>28</v>
      </c>
      <c r="C6" s="32" t="s">
        <v>29</v>
      </c>
      <c r="E6" s="13" t="s">
        <v>139</v>
      </c>
      <c r="F6" s="15" t="s">
        <v>137</v>
      </c>
      <c r="G6" s="16" t="s">
        <v>140</v>
      </c>
    </row>
    <row r="7" spans="1:8" x14ac:dyDescent="0.25">
      <c r="A7" s="31" t="s">
        <v>30</v>
      </c>
      <c r="B7" s="29" t="s">
        <v>31</v>
      </c>
      <c r="C7" s="32" t="s">
        <v>32</v>
      </c>
      <c r="E7" s="13" t="s">
        <v>141</v>
      </c>
      <c r="F7" s="15" t="s">
        <v>142</v>
      </c>
      <c r="G7" s="16" t="s">
        <v>143</v>
      </c>
    </row>
    <row r="8" spans="1:8" x14ac:dyDescent="0.25">
      <c r="A8" s="31" t="s">
        <v>33</v>
      </c>
      <c r="B8" s="29" t="s">
        <v>34</v>
      </c>
      <c r="C8" s="32" t="s">
        <v>35</v>
      </c>
      <c r="E8" s="13" t="s">
        <v>144</v>
      </c>
      <c r="F8" s="15" t="s">
        <v>145</v>
      </c>
      <c r="G8" s="16" t="s">
        <v>146</v>
      </c>
    </row>
    <row r="9" spans="1:8" x14ac:dyDescent="0.25">
      <c r="A9" s="31" t="s">
        <v>36</v>
      </c>
      <c r="B9" s="29" t="s">
        <v>37</v>
      </c>
      <c r="C9" s="32" t="s">
        <v>38</v>
      </c>
      <c r="E9" s="13" t="s">
        <v>147</v>
      </c>
      <c r="F9" s="17" t="s">
        <v>148</v>
      </c>
      <c r="G9" s="16" t="s">
        <v>149</v>
      </c>
    </row>
    <row r="10" spans="1:8" x14ac:dyDescent="0.25">
      <c r="A10" s="31" t="s">
        <v>39</v>
      </c>
      <c r="B10" s="29" t="s">
        <v>40</v>
      </c>
      <c r="C10" s="32" t="s">
        <v>41</v>
      </c>
      <c r="E10" s="13" t="s">
        <v>150</v>
      </c>
      <c r="F10" s="11" t="s">
        <v>151</v>
      </c>
      <c r="G10" s="16" t="s">
        <v>152</v>
      </c>
    </row>
    <row r="11" spans="1:8" x14ac:dyDescent="0.25">
      <c r="A11" s="33" t="s">
        <v>42</v>
      </c>
      <c r="B11" s="34" t="s">
        <v>43</v>
      </c>
      <c r="C11" s="35" t="s">
        <v>44</v>
      </c>
      <c r="E11" s="18" t="s">
        <v>153</v>
      </c>
      <c r="F11" s="11" t="s">
        <v>154</v>
      </c>
      <c r="G11" s="16" t="s">
        <v>155</v>
      </c>
    </row>
    <row r="12" spans="1:8" x14ac:dyDescent="0.25">
      <c r="A12" s="31" t="s">
        <v>45</v>
      </c>
      <c r="B12" s="29" t="s">
        <v>46</v>
      </c>
      <c r="C12" s="32" t="s">
        <v>47</v>
      </c>
      <c r="E12" s="18" t="s">
        <v>156</v>
      </c>
      <c r="F12" s="11" t="s">
        <v>157</v>
      </c>
      <c r="G12" s="16" t="s">
        <v>158</v>
      </c>
    </row>
    <row r="13" spans="1:8" x14ac:dyDescent="0.25">
      <c r="A13" s="31" t="s">
        <v>48</v>
      </c>
      <c r="B13" s="29" t="s">
        <v>49</v>
      </c>
      <c r="C13" s="32" t="s">
        <v>50</v>
      </c>
      <c r="E13" s="13" t="s">
        <v>159</v>
      </c>
      <c r="F13" s="11" t="s">
        <v>160</v>
      </c>
      <c r="G13" s="16" t="s">
        <v>161</v>
      </c>
    </row>
    <row r="14" spans="1:8" x14ac:dyDescent="0.25">
      <c r="A14" s="31" t="s">
        <v>51</v>
      </c>
      <c r="B14" s="29" t="s">
        <v>52</v>
      </c>
      <c r="C14" s="32" t="s">
        <v>53</v>
      </c>
      <c r="E14" s="13" t="s">
        <v>162</v>
      </c>
      <c r="F14" s="11" t="s">
        <v>163</v>
      </c>
      <c r="G14" s="16" t="s">
        <v>164</v>
      </c>
    </row>
    <row r="15" spans="1:8" x14ac:dyDescent="0.25">
      <c r="A15" s="31" t="s">
        <v>54</v>
      </c>
      <c r="B15" s="29" t="s">
        <v>55</v>
      </c>
      <c r="C15" s="32" t="s">
        <v>56</v>
      </c>
      <c r="E15" s="13" t="s">
        <v>165</v>
      </c>
      <c r="F15" s="11" t="s">
        <v>166</v>
      </c>
      <c r="G15" s="16" t="s">
        <v>167</v>
      </c>
    </row>
    <row r="16" spans="1:8" x14ac:dyDescent="0.25">
      <c r="A16" s="31" t="s">
        <v>57</v>
      </c>
      <c r="B16" s="1"/>
      <c r="C16" s="32" t="s">
        <v>58</v>
      </c>
      <c r="E16" s="13" t="s">
        <v>168</v>
      </c>
      <c r="F16" s="11" t="s">
        <v>169</v>
      </c>
      <c r="G16" s="16" t="s">
        <v>170</v>
      </c>
    </row>
    <row r="17" spans="1:7" x14ac:dyDescent="0.25">
      <c r="A17" s="31" t="s">
        <v>59</v>
      </c>
      <c r="B17" s="36" t="s">
        <v>60</v>
      </c>
      <c r="C17" s="32" t="s">
        <v>61</v>
      </c>
      <c r="E17" s="18" t="s">
        <v>171</v>
      </c>
      <c r="F17" s="11" t="s">
        <v>172</v>
      </c>
      <c r="G17" s="16" t="s">
        <v>173</v>
      </c>
    </row>
    <row r="18" spans="1:7" x14ac:dyDescent="0.25">
      <c r="A18" s="37"/>
      <c r="B18" s="38" t="s">
        <v>62</v>
      </c>
      <c r="C18" s="32" t="s">
        <v>63</v>
      </c>
      <c r="E18" s="18" t="s">
        <v>174</v>
      </c>
      <c r="F18" s="15" t="s">
        <v>175</v>
      </c>
      <c r="G18" s="16" t="s">
        <v>176</v>
      </c>
    </row>
    <row r="19" spans="1:7" x14ac:dyDescent="0.25">
      <c r="A19" s="26" t="s">
        <v>64</v>
      </c>
      <c r="B19" s="38" t="s">
        <v>65</v>
      </c>
      <c r="C19" s="32" t="s">
        <v>66</v>
      </c>
      <c r="E19" s="13" t="s">
        <v>177</v>
      </c>
      <c r="F19" s="11" t="s">
        <v>178</v>
      </c>
      <c r="G19" s="16" t="s">
        <v>179</v>
      </c>
    </row>
    <row r="20" spans="1:7" x14ac:dyDescent="0.25">
      <c r="A20" s="28" t="s">
        <v>67</v>
      </c>
      <c r="B20" s="29" t="s">
        <v>68</v>
      </c>
      <c r="C20" s="32" t="s">
        <v>69</v>
      </c>
      <c r="E20" s="13" t="s">
        <v>180</v>
      </c>
      <c r="F20" s="11" t="s">
        <v>181</v>
      </c>
      <c r="G20" s="16" t="s">
        <v>182</v>
      </c>
    </row>
    <row r="21" spans="1:7" x14ac:dyDescent="0.25">
      <c r="A21" s="31" t="s">
        <v>70</v>
      </c>
      <c r="B21" s="38" t="s">
        <v>71</v>
      </c>
      <c r="C21" s="32" t="s">
        <v>72</v>
      </c>
      <c r="E21" s="18" t="s">
        <v>183</v>
      </c>
      <c r="F21" s="11" t="s">
        <v>184</v>
      </c>
      <c r="G21" s="16" t="s">
        <v>185</v>
      </c>
    </row>
    <row r="22" spans="1:7" x14ac:dyDescent="0.25">
      <c r="A22" s="31" t="s">
        <v>73</v>
      </c>
      <c r="B22" s="29" t="s">
        <v>74</v>
      </c>
      <c r="C22" s="32" t="s">
        <v>75</v>
      </c>
      <c r="E22" s="19" t="s">
        <v>186</v>
      </c>
      <c r="F22" s="15" t="s">
        <v>187</v>
      </c>
      <c r="G22" s="16" t="s">
        <v>188</v>
      </c>
    </row>
    <row r="23" spans="1:7" x14ac:dyDescent="0.25">
      <c r="A23" s="31" t="s">
        <v>76</v>
      </c>
      <c r="B23" s="29" t="s">
        <v>77</v>
      </c>
      <c r="C23" s="32" t="s">
        <v>78</v>
      </c>
      <c r="E23" s="18" t="s">
        <v>189</v>
      </c>
      <c r="F23" s="11" t="s">
        <v>190</v>
      </c>
      <c r="G23" s="16" t="s">
        <v>191</v>
      </c>
    </row>
    <row r="24" spans="1:7" x14ac:dyDescent="0.25">
      <c r="A24" s="31" t="s">
        <v>79</v>
      </c>
      <c r="B24" s="38" t="s">
        <v>80</v>
      </c>
      <c r="C24" s="32" t="s">
        <v>81</v>
      </c>
      <c r="E24" s="13" t="s">
        <v>192</v>
      </c>
      <c r="F24" s="1"/>
      <c r="G24" s="16" t="s">
        <v>193</v>
      </c>
    </row>
    <row r="25" spans="1:7" x14ac:dyDescent="0.25">
      <c r="A25" s="31" t="s">
        <v>82</v>
      </c>
      <c r="B25" s="29" t="s">
        <v>83</v>
      </c>
      <c r="C25" s="32" t="s">
        <v>84</v>
      </c>
      <c r="E25" s="13" t="s">
        <v>194</v>
      </c>
      <c r="F25" s="20" t="s">
        <v>195</v>
      </c>
      <c r="G25" s="16" t="s">
        <v>196</v>
      </c>
    </row>
    <row r="26" spans="1:7" x14ac:dyDescent="0.25">
      <c r="A26" s="31" t="s">
        <v>85</v>
      </c>
      <c r="B26" s="29" t="s">
        <v>86</v>
      </c>
      <c r="C26" s="32" t="s">
        <v>87</v>
      </c>
      <c r="E26" s="13" t="s">
        <v>197</v>
      </c>
      <c r="F26" s="21" t="s">
        <v>198</v>
      </c>
      <c r="G26" s="16" t="s">
        <v>199</v>
      </c>
    </row>
    <row r="27" spans="1:7" x14ac:dyDescent="0.25">
      <c r="A27" s="31" t="s">
        <v>88</v>
      </c>
      <c r="B27" s="29" t="s">
        <v>89</v>
      </c>
      <c r="C27" s="32" t="s">
        <v>90</v>
      </c>
      <c r="E27" s="13" t="s">
        <v>200</v>
      </c>
      <c r="F27" s="11" t="s">
        <v>201</v>
      </c>
      <c r="G27" s="22"/>
    </row>
    <row r="28" spans="1:7" x14ac:dyDescent="0.25">
      <c r="A28" s="31" t="s">
        <v>91</v>
      </c>
      <c r="B28" s="29" t="s">
        <v>92</v>
      </c>
      <c r="C28" s="32" t="s">
        <v>93</v>
      </c>
      <c r="E28" s="18" t="s">
        <v>202</v>
      </c>
      <c r="F28" s="11" t="s">
        <v>203</v>
      </c>
      <c r="G28" s="12" t="s">
        <v>204</v>
      </c>
    </row>
    <row r="29" spans="1:7" x14ac:dyDescent="0.25">
      <c r="A29" s="31" t="s">
        <v>94</v>
      </c>
      <c r="B29" s="29" t="s">
        <v>95</v>
      </c>
      <c r="C29" s="32" t="s">
        <v>96</v>
      </c>
      <c r="E29" s="13" t="s">
        <v>205</v>
      </c>
      <c r="F29" s="11" t="s">
        <v>206</v>
      </c>
      <c r="G29" s="23" t="s">
        <v>207</v>
      </c>
    </row>
    <row r="30" spans="1:7" x14ac:dyDescent="0.25">
      <c r="A30" s="31" t="s">
        <v>97</v>
      </c>
      <c r="B30" s="29" t="s">
        <v>98</v>
      </c>
      <c r="C30" s="32" t="s">
        <v>99</v>
      </c>
      <c r="E30" s="18" t="s">
        <v>208</v>
      </c>
      <c r="F30" s="11" t="s">
        <v>209</v>
      </c>
      <c r="G30" s="16" t="s">
        <v>210</v>
      </c>
    </row>
    <row r="31" spans="1:7" x14ac:dyDescent="0.25">
      <c r="A31" s="31" t="s">
        <v>100</v>
      </c>
      <c r="B31" s="29" t="s">
        <v>101</v>
      </c>
      <c r="C31" s="32" t="s">
        <v>102</v>
      </c>
      <c r="E31" s="18" t="s">
        <v>211</v>
      </c>
      <c r="F31" s="11" t="s">
        <v>212</v>
      </c>
      <c r="G31" s="16" t="s">
        <v>213</v>
      </c>
    </row>
    <row r="32" spans="1:7" x14ac:dyDescent="0.25">
      <c r="A32" s="31" t="s">
        <v>103</v>
      </c>
      <c r="B32" s="29" t="s">
        <v>104</v>
      </c>
      <c r="C32" s="32" t="s">
        <v>105</v>
      </c>
      <c r="E32" s="13" t="s">
        <v>214</v>
      </c>
      <c r="F32" s="11" t="s">
        <v>215</v>
      </c>
      <c r="G32" s="16" t="s">
        <v>216</v>
      </c>
    </row>
    <row r="33" spans="1:7" x14ac:dyDescent="0.25">
      <c r="A33" s="31" t="s">
        <v>106</v>
      </c>
      <c r="B33" s="29" t="s">
        <v>107</v>
      </c>
      <c r="C33" s="32" t="s">
        <v>108</v>
      </c>
      <c r="E33" s="18" t="s">
        <v>217</v>
      </c>
      <c r="F33" s="11" t="s">
        <v>218</v>
      </c>
      <c r="G33" s="16" t="s">
        <v>219</v>
      </c>
    </row>
    <row r="34" spans="1:7" x14ac:dyDescent="0.25">
      <c r="A34" s="31" t="s">
        <v>109</v>
      </c>
      <c r="B34" s="29" t="s">
        <v>110</v>
      </c>
      <c r="C34" s="32" t="s">
        <v>111</v>
      </c>
      <c r="E34" s="18" t="s">
        <v>220</v>
      </c>
      <c r="F34" s="11" t="s">
        <v>221</v>
      </c>
      <c r="G34" s="16" t="s">
        <v>222</v>
      </c>
    </row>
    <row r="35" spans="1:7" x14ac:dyDescent="0.25">
      <c r="A35" s="31" t="s">
        <v>112</v>
      </c>
      <c r="B35" s="24"/>
      <c r="C35" s="32" t="s">
        <v>113</v>
      </c>
      <c r="E35" s="13" t="s">
        <v>223</v>
      </c>
      <c r="F35" s="11" t="s">
        <v>224</v>
      </c>
      <c r="G35" s="9"/>
    </row>
    <row r="36" spans="1:7" x14ac:dyDescent="0.25">
      <c r="A36" s="31" t="s">
        <v>114</v>
      </c>
      <c r="B36" s="36" t="s">
        <v>115</v>
      </c>
      <c r="C36" s="32" t="s">
        <v>116</v>
      </c>
      <c r="E36" s="18" t="s">
        <v>225</v>
      </c>
      <c r="F36" s="11" t="s">
        <v>226</v>
      </c>
      <c r="G36" s="12" t="s">
        <v>227</v>
      </c>
    </row>
    <row r="37" spans="1:7" x14ac:dyDescent="0.25">
      <c r="A37" s="31" t="s">
        <v>117</v>
      </c>
      <c r="B37" s="38" t="s">
        <v>118</v>
      </c>
      <c r="C37" s="32" t="s">
        <v>119</v>
      </c>
      <c r="E37" s="13" t="s">
        <v>228</v>
      </c>
      <c r="F37" s="11" t="s">
        <v>229</v>
      </c>
      <c r="G37" s="14" t="s">
        <v>230</v>
      </c>
    </row>
    <row r="38" spans="1:7" x14ac:dyDescent="0.25">
      <c r="A38" s="31" t="s">
        <v>120</v>
      </c>
      <c r="B38" s="29" t="s">
        <v>121</v>
      </c>
      <c r="C38" s="32" t="s">
        <v>122</v>
      </c>
      <c r="E38" s="18" t="s">
        <v>231</v>
      </c>
      <c r="F38" s="24"/>
      <c r="G38" s="16" t="s">
        <v>232</v>
      </c>
    </row>
    <row r="39" spans="1:7" x14ac:dyDescent="0.25">
      <c r="A39" s="31" t="s">
        <v>123</v>
      </c>
      <c r="B39" s="29" t="s">
        <v>124</v>
      </c>
      <c r="C39" s="32" t="s">
        <v>125</v>
      </c>
      <c r="E39" s="13" t="s">
        <v>233</v>
      </c>
      <c r="F39" s="25" t="s">
        <v>234</v>
      </c>
      <c r="G39" s="16" t="s">
        <v>235</v>
      </c>
    </row>
    <row r="40" spans="1:7" x14ac:dyDescent="0.25">
      <c r="A40" s="39"/>
      <c r="B40" s="29" t="s">
        <v>126</v>
      </c>
      <c r="C40" s="32" t="s">
        <v>127</v>
      </c>
      <c r="E40" s="18" t="s">
        <v>236</v>
      </c>
      <c r="F40" s="11" t="s">
        <v>237</v>
      </c>
      <c r="G40" s="16" t="s">
        <v>238</v>
      </c>
    </row>
    <row r="41" spans="1:7" x14ac:dyDescent="0.25">
      <c r="A41" s="39"/>
      <c r="B41" s="29" t="s">
        <v>128</v>
      </c>
      <c r="C41" s="32" t="s">
        <v>129</v>
      </c>
      <c r="E41" s="18" t="s">
        <v>239</v>
      </c>
      <c r="F41" s="11" t="s">
        <v>240</v>
      </c>
      <c r="G41" s="16" t="s">
        <v>241</v>
      </c>
    </row>
    <row r="42" spans="1:7" ht="25.5" x14ac:dyDescent="0.25">
      <c r="A42" s="39"/>
      <c r="B42" s="24"/>
      <c r="C42" s="32" t="s">
        <v>130</v>
      </c>
      <c r="E42" s="52" t="s">
        <v>246</v>
      </c>
      <c r="F42" s="51" t="s">
        <v>244</v>
      </c>
      <c r="G42" s="16" t="s">
        <v>245</v>
      </c>
    </row>
    <row r="43" spans="1:7" ht="15.75" thickBot="1" x14ac:dyDescent="0.3">
      <c r="A43" s="40"/>
      <c r="B43" s="41"/>
      <c r="C43" s="42" t="s">
        <v>131</v>
      </c>
      <c r="E43" s="40"/>
      <c r="F43" s="41"/>
      <c r="G43" s="43"/>
    </row>
  </sheetData>
  <mergeCells count="2">
    <mergeCell ref="A2:C2"/>
    <mergeCell ref="E3: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ISP Assessment Cover Sheet</vt:lpstr>
      <vt:lpstr>Ind. Study Project Rubric</vt:lpstr>
      <vt:lpstr>ISP Presentation Rubric</vt:lpstr>
      <vt:lpstr>Instructions</vt:lpstr>
      <vt:lpstr>ISP Keywords</vt:lpstr>
      <vt:lpstr>'ISP Assessment Cover Sheet'!OLE_LINK1</vt:lpstr>
      <vt:lpstr>'ISP Assessment Cover Sheet'!Print_Area</vt:lpstr>
    </vt:vector>
  </TitlesOfParts>
  <Company>World Learning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Jessica Lindoerfer</cp:lastModifiedBy>
  <cp:lastPrinted>2014-07-11T15:32:28Z</cp:lastPrinted>
  <dcterms:created xsi:type="dcterms:W3CDTF">2013-10-11T12:42:43Z</dcterms:created>
  <dcterms:modified xsi:type="dcterms:W3CDTF">2014-07-16T18:18:38Z</dcterms:modified>
</cp:coreProperties>
</file>